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9" activeTab="3"/>
  </bookViews>
  <sheets>
    <sheet name="Квал_Жен" sheetId="1" r:id="rId1"/>
    <sheet name="Квал_Муж" sheetId="2" r:id="rId2"/>
    <sheet name="Финалы_Жен" sheetId="3" r:id="rId3"/>
    <sheet name="Финалы_Муж" sheetId="4" r:id="rId4"/>
  </sheets>
  <definedNames>
    <definedName name="_xlnm.Print_Titles" localSheetId="0">'Квал_Жен'!$23:$24</definedName>
    <definedName name="_xlnm.Print_Titles" localSheetId="1">'Квал_Муж'!$23:$24</definedName>
    <definedName name="_xlnm.Print_Titles" localSheetId="2">'Финалы_Жен'!$26:$26</definedName>
    <definedName name="_xlnm.Print_Titles" localSheetId="3">'Финалы_Муж'!$26:$26</definedName>
    <definedName name="_xlnm.Print_Area" localSheetId="0">'Квал_Жен'!$A$1:$P$90</definedName>
    <definedName name="_xlnm.Print_Area" localSheetId="1">'Квал_Муж'!$A$1:$P$150</definedName>
    <definedName name="_xlnm.Print_Area" localSheetId="2">'Финалы_Жен'!$A$1:$L$92</definedName>
  </definedNames>
  <calcPr fullCalcOnLoad="1"/>
</workbook>
</file>

<file path=xl/sharedStrings.xml><?xml version="1.0" encoding="utf-8"?>
<sst xmlns="http://schemas.openxmlformats.org/spreadsheetml/2006/main" count="1518" uniqueCount="293">
  <si>
    <t>Министерство спорта, туризма и молодежной политики РФ</t>
  </si>
  <si>
    <t>Федеральное агентство по физической культуре и спорту</t>
  </si>
  <si>
    <t>Администрация Красногорского муниципального района Московской области</t>
  </si>
  <si>
    <t>Федерация лыжных гонок России</t>
  </si>
  <si>
    <t>ЧЕМПИОНАТ ЦЕНТРАЛЬНОГО ФЕДЕРАЛЬНОГО ОКРУГА РОССИИ</t>
  </si>
  <si>
    <t>по лыжным гонкам</t>
  </si>
  <si>
    <t>ПРОТОКОЛ РЕЗУЛЬТАТОВ</t>
  </si>
  <si>
    <t>СПРИНТ. КВАЛИФИКАЦИЯ.</t>
  </si>
  <si>
    <t>Дата проведения:</t>
  </si>
  <si>
    <t>Начало соревнований:</t>
  </si>
  <si>
    <t>10ч 30м</t>
  </si>
  <si>
    <t>Место проведения:</t>
  </si>
  <si>
    <t>Московская область, г. Красногорск, лыжный стадион МСОУ "Зоркий"</t>
  </si>
  <si>
    <t>Окончание соревнований:</t>
  </si>
  <si>
    <t>10ч 50м</t>
  </si>
  <si>
    <t>Жюри соревнований:</t>
  </si>
  <si>
    <t>Технические данные:</t>
  </si>
  <si>
    <t>Технический делегат:</t>
  </si>
  <si>
    <t>(г. Москва)</t>
  </si>
  <si>
    <t>Дистанция:</t>
  </si>
  <si>
    <t>1.4 км</t>
  </si>
  <si>
    <t>Максимальный перепад (HD):</t>
  </si>
  <si>
    <t>22 м</t>
  </si>
  <si>
    <t>Главный судья:</t>
  </si>
  <si>
    <t>Максимальный подъем (МС):</t>
  </si>
  <si>
    <t>Главный секретарь:</t>
  </si>
  <si>
    <t>Сумма перепадов (ТС):</t>
  </si>
  <si>
    <t>48 м</t>
  </si>
  <si>
    <t>Члены жюри:</t>
  </si>
  <si>
    <t>Длина круга</t>
  </si>
  <si>
    <t>Кругов:</t>
  </si>
  <si>
    <t>Место</t>
  </si>
  <si>
    <t>Старт номер</t>
  </si>
  <si>
    <t>RIS Код</t>
  </si>
  <si>
    <t>Фамилия, имя</t>
  </si>
  <si>
    <t>Год рожд.</t>
  </si>
  <si>
    <t>Звание разряд</t>
  </si>
  <si>
    <t>Субъект РФ</t>
  </si>
  <si>
    <t>Субъект РФ (парал.)</t>
  </si>
  <si>
    <t>ДСО, Спортклуб</t>
  </si>
  <si>
    <t>Результат</t>
  </si>
  <si>
    <t>Проигрыш лидеру</t>
  </si>
  <si>
    <t>RUS пункт</t>
  </si>
  <si>
    <t>Примечания</t>
  </si>
  <si>
    <t>FIS пункт</t>
  </si>
  <si>
    <t>МС</t>
  </si>
  <si>
    <t>Квал.</t>
  </si>
  <si>
    <t>Яновская Яна</t>
  </si>
  <si>
    <t>Ивановская обл.</t>
  </si>
  <si>
    <t>Федулова Юлия</t>
  </si>
  <si>
    <t>I</t>
  </si>
  <si>
    <t>Белова Наталья</t>
  </si>
  <si>
    <t>-</t>
  </si>
  <si>
    <t>Зубенко Светлана</t>
  </si>
  <si>
    <t>МСМК</t>
  </si>
  <si>
    <t>Воронежская обл.</t>
  </si>
  <si>
    <t>Сиразетдинова Лейсан</t>
  </si>
  <si>
    <t>Лапина Наталья</t>
  </si>
  <si>
    <t>КМС</t>
  </si>
  <si>
    <t>Ярославская обл.</t>
  </si>
  <si>
    <t>Penalty</t>
  </si>
  <si>
    <t>Владимирская обл.</t>
  </si>
  <si>
    <t>Аксенова Оксана</t>
  </si>
  <si>
    <t>Тарыгина Светлана</t>
  </si>
  <si>
    <t>Москва</t>
  </si>
  <si>
    <t>Faktor</t>
  </si>
  <si>
    <t>Попова Кристина</t>
  </si>
  <si>
    <t>Тамбовская обл.</t>
  </si>
  <si>
    <t>Тарасова Елена</t>
  </si>
  <si>
    <t>Калужская обл.</t>
  </si>
  <si>
    <t>Лазарева Ольга</t>
  </si>
  <si>
    <t>Селезнева Антонина</t>
  </si>
  <si>
    <t>Маральская Екатерина</t>
  </si>
  <si>
    <t>Новоселова Ольга</t>
  </si>
  <si>
    <t>Григорьева Наталья</t>
  </si>
  <si>
    <t>Немцова Нина</t>
  </si>
  <si>
    <t>Бурухина Елена</t>
  </si>
  <si>
    <t>Сухановская Елизавета</t>
  </si>
  <si>
    <t>Струкова Лада</t>
  </si>
  <si>
    <t>Тарасова Наталья</t>
  </si>
  <si>
    <t>Брянская обл.</t>
  </si>
  <si>
    <t>Кудрина Александра</t>
  </si>
  <si>
    <t>Ижутина Надежда</t>
  </si>
  <si>
    <t>Виноградова Алла</t>
  </si>
  <si>
    <t>Тверская обл.</t>
  </si>
  <si>
    <t>Не квал.</t>
  </si>
  <si>
    <t>Кирюшкина Татьяна</t>
  </si>
  <si>
    <t>Рязанская обл.</t>
  </si>
  <si>
    <t>Грахова Анна</t>
  </si>
  <si>
    <t>Кейно Снежана</t>
  </si>
  <si>
    <t>Черкасова Надежда</t>
  </si>
  <si>
    <t>Жданова Елена</t>
  </si>
  <si>
    <t>Липецкая обл</t>
  </si>
  <si>
    <t>Балюк Евгения</t>
  </si>
  <si>
    <t>Веселкина Анна</t>
  </si>
  <si>
    <t>Никишина Евгения</t>
  </si>
  <si>
    <t>Не стартовали:</t>
  </si>
  <si>
    <t>Лазарева Анна</t>
  </si>
  <si>
    <t>Слесарева Марина</t>
  </si>
  <si>
    <t>Червякова Светлана</t>
  </si>
  <si>
    <t>Коваль Виктория</t>
  </si>
  <si>
    <t>Погода</t>
  </si>
  <si>
    <t>Состояние снега</t>
  </si>
  <si>
    <t>Состояние трассы</t>
  </si>
  <si>
    <t>Состояние стадиона</t>
  </si>
  <si>
    <t>Температура</t>
  </si>
  <si>
    <t>Статистика гонки</t>
  </si>
  <si>
    <t>Воздуха</t>
  </si>
  <si>
    <t>Снега</t>
  </si>
  <si>
    <t>Заявлено</t>
  </si>
  <si>
    <t>С</t>
  </si>
  <si>
    <t>НС</t>
  </si>
  <si>
    <t>Ф</t>
  </si>
  <si>
    <t>НФ</t>
  </si>
  <si>
    <t>ДСК</t>
  </si>
  <si>
    <t>Пасмурно</t>
  </si>
  <si>
    <t>Свежий</t>
  </si>
  <si>
    <t>Отличное</t>
  </si>
  <si>
    <t>Технический делегат</t>
  </si>
  <si>
    <t>Главный секретарь</t>
  </si>
  <si>
    <t>11ч 00м</t>
  </si>
  <si>
    <t>11ч 35м</t>
  </si>
  <si>
    <t>Зам. главного судьи:</t>
  </si>
  <si>
    <t>RUS Код</t>
  </si>
  <si>
    <t>Чванов Дмитрий</t>
  </si>
  <si>
    <t>Гельманов Андрей</t>
  </si>
  <si>
    <t>Будкин Сергей</t>
  </si>
  <si>
    <t>Новицкий Евгений</t>
  </si>
  <si>
    <t>Тихонов Федор</t>
  </si>
  <si>
    <t>Чванов Сергей</t>
  </si>
  <si>
    <t>Гуляев Иван</t>
  </si>
  <si>
    <t>Блохин Александр</t>
  </si>
  <si>
    <t>Джумов Алексей</t>
  </si>
  <si>
    <t>Воронков Алексей</t>
  </si>
  <si>
    <t>Алексеенков Вячеслав</t>
  </si>
  <si>
    <t>Тульская обл.</t>
  </si>
  <si>
    <t>Денисов Александр</t>
  </si>
  <si>
    <t>Вилисов Владимир</t>
  </si>
  <si>
    <t>Корольков Роман</t>
  </si>
  <si>
    <t>Пешков Юрий</t>
  </si>
  <si>
    <t>Николаев Евгений</t>
  </si>
  <si>
    <t>Быков Константин</t>
  </si>
  <si>
    <t>Смоленская обл.</t>
  </si>
  <si>
    <t>Ковяшов Эдуард</t>
  </si>
  <si>
    <t>Костромская обл.</t>
  </si>
  <si>
    <t>Водорезов Виталий</t>
  </si>
  <si>
    <t>Смирнов Антон</t>
  </si>
  <si>
    <t>Хныгин Александр</t>
  </si>
  <si>
    <t>Славуцкий Александр</t>
  </si>
  <si>
    <t>Озерский Дмитрий</t>
  </si>
  <si>
    <t>Кирюшин Владимир</t>
  </si>
  <si>
    <t>Орехов Сергей</t>
  </si>
  <si>
    <t>Лычев Александр</t>
  </si>
  <si>
    <t>Савельев Артем</t>
  </si>
  <si>
    <t>Борисов Иван</t>
  </si>
  <si>
    <t>Федюнин Антон</t>
  </si>
  <si>
    <t>Лохов Николай</t>
  </si>
  <si>
    <t>Тырнов Игорь</t>
  </si>
  <si>
    <t>Соловьев Алексей</t>
  </si>
  <si>
    <t>Брусникин Артем</t>
  </si>
  <si>
    <t>Воробьев Александр</t>
  </si>
  <si>
    <t>Якимычев Алексей</t>
  </si>
  <si>
    <t>Ефимов Василий</t>
  </si>
  <si>
    <t>Нефедов Василий</t>
  </si>
  <si>
    <t>Стеценко Михаил</t>
  </si>
  <si>
    <t>Карасев Виктор</t>
  </si>
  <si>
    <t>Росиков Александр</t>
  </si>
  <si>
    <t>Николаев Сергей</t>
  </si>
  <si>
    <t>Кузин Александр</t>
  </si>
  <si>
    <t>Зайцев Александр</t>
  </si>
  <si>
    <t>Зубков Иван</t>
  </si>
  <si>
    <t>Гераськин Кирилл</t>
  </si>
  <si>
    <t>Рыгалин Владимир</t>
  </si>
  <si>
    <t>Макаров Алексей</t>
  </si>
  <si>
    <t>Скворцов Антон</t>
  </si>
  <si>
    <t>Волков Максим</t>
  </si>
  <si>
    <t>Дубровинский Сергей</t>
  </si>
  <si>
    <t>Батов Виталий</t>
  </si>
  <si>
    <t>Горбунов Евгений</t>
  </si>
  <si>
    <t>Нахаев Денис</t>
  </si>
  <si>
    <t>Эйсмонт Денис</t>
  </si>
  <si>
    <t>Вахотин Иван</t>
  </si>
  <si>
    <t>Шмаков Александр</t>
  </si>
  <si>
    <t>Воеводин Антон</t>
  </si>
  <si>
    <t>Гордеев Иван</t>
  </si>
  <si>
    <t>Тихончук Дмитрий</t>
  </si>
  <si>
    <t>Мухаметов Инсаф</t>
  </si>
  <si>
    <t>Ильвовский Дмитрий</t>
  </si>
  <si>
    <t>Хренов Илья</t>
  </si>
  <si>
    <t>Гореловский Владимир</t>
  </si>
  <si>
    <t>Абдурахманов Евгений</t>
  </si>
  <si>
    <t>Девятьяров Михаил</t>
  </si>
  <si>
    <t xml:space="preserve">           </t>
  </si>
  <si>
    <t>Лутков Михаил</t>
  </si>
  <si>
    <t>Девятьяров Валентин</t>
  </si>
  <si>
    <t>Уфтиков Евгений</t>
  </si>
  <si>
    <t>Макагонов Андрей</t>
  </si>
  <si>
    <t>Рябов Сергей</t>
  </si>
  <si>
    <t>Давыдов Алексей</t>
  </si>
  <si>
    <t>Сыровегин Олег</t>
  </si>
  <si>
    <t>Ивкин Илья</t>
  </si>
  <si>
    <t>Прохоров Сергей</t>
  </si>
  <si>
    <t>Шпагин Игорь</t>
  </si>
  <si>
    <t>Багинатов Александр</t>
  </si>
  <si>
    <t>Шибанов Александр</t>
  </si>
  <si>
    <t>ИТОГОВЫЙ ПРОТОКОЛ</t>
  </si>
  <si>
    <t>СПРИНТ. ФИНАЛ.</t>
  </si>
  <si>
    <t>12ч 00м</t>
  </si>
  <si>
    <t>14ч 00м</t>
  </si>
  <si>
    <t>Ст №</t>
  </si>
  <si>
    <t>Круг</t>
  </si>
  <si>
    <t>ДСО, спортклуб</t>
  </si>
  <si>
    <t>Вып разряд</t>
  </si>
  <si>
    <t>Очки</t>
  </si>
  <si>
    <t>Финал А</t>
  </si>
  <si>
    <t>мс</t>
  </si>
  <si>
    <t>Финал В</t>
  </si>
  <si>
    <t>кмс</t>
  </si>
  <si>
    <t>1/4 финала</t>
  </si>
  <si>
    <t>Квалиф.</t>
  </si>
  <si>
    <t>Старт</t>
  </si>
  <si>
    <t>Бирюков А.А.</t>
  </si>
  <si>
    <t>Старшов А.С.</t>
  </si>
  <si>
    <t>Еронина С.И.</t>
  </si>
  <si>
    <t>III этап Кубка России</t>
  </si>
  <si>
    <t>Грушина Анна</t>
  </si>
  <si>
    <t>Базарнова Евгения</t>
  </si>
  <si>
    <t>Казанцева Анна</t>
  </si>
  <si>
    <t>Зейбель Ольга</t>
  </si>
  <si>
    <t>Курамшина Виктория</t>
  </si>
  <si>
    <t>Плохова Анастасия</t>
  </si>
  <si>
    <t>Плоцкая Елена</t>
  </si>
  <si>
    <t>Спасская Наталья</t>
  </si>
  <si>
    <t>Калайда Александра</t>
  </si>
  <si>
    <t>Родкевич Оксана</t>
  </si>
  <si>
    <t>Корпусова Анна</t>
  </si>
  <si>
    <t>Герасимова Людмила</t>
  </si>
  <si>
    <t>Часовских Татьяна</t>
  </si>
  <si>
    <t>Бернина Юлия</t>
  </si>
  <si>
    <t>Худеева Анастасия</t>
  </si>
  <si>
    <t>Дегтярева Юлия</t>
  </si>
  <si>
    <t>Князькова Сюзанна</t>
  </si>
  <si>
    <t>Сметанина Дарья</t>
  </si>
  <si>
    <t>Нагейкина Светлана</t>
  </si>
  <si>
    <t>Шейгас Татьяна</t>
  </si>
  <si>
    <t>Мигалина Маргарита</t>
  </si>
  <si>
    <t>ЗМС</t>
  </si>
  <si>
    <t>-10</t>
  </si>
  <si>
    <t>Женщины, 1.4 км, Свободный стиль</t>
  </si>
  <si>
    <t>31 января 2009 года</t>
  </si>
  <si>
    <t>Мужчины, 1.4 км, Свободный стиль</t>
  </si>
  <si>
    <t>Баранов Александр</t>
  </si>
  <si>
    <t>Калинин Сергей</t>
  </si>
  <si>
    <t>Фролов Александр</t>
  </si>
  <si>
    <t>Блохин Алексей</t>
  </si>
  <si>
    <t>Сенатов Михаил</t>
  </si>
  <si>
    <t>Малюков Сергей</t>
  </si>
  <si>
    <t>Блинков Дмитрий</t>
  </si>
  <si>
    <t>Корунский Кирилл</t>
  </si>
  <si>
    <t>Кутюгин Александр</t>
  </si>
  <si>
    <t>Кутюгин Павел</t>
  </si>
  <si>
    <t>Рылов Евгений</t>
  </si>
  <si>
    <t>Уфсиков Евгений</t>
  </si>
  <si>
    <t>Конышев Дмитрий</t>
  </si>
  <si>
    <t>Жестков Павел</t>
  </si>
  <si>
    <t>Фаязов Азат</t>
  </si>
  <si>
    <t>Курлович Сергей</t>
  </si>
  <si>
    <t>Пашевич Дмитрий</t>
  </si>
  <si>
    <t>Ступак Сергей</t>
  </si>
  <si>
    <t>Бычков Егор</t>
  </si>
  <si>
    <t>Скопинцев Олег</t>
  </si>
  <si>
    <t>Михайлицын Максим</t>
  </si>
  <si>
    <t>Галкин Илья</t>
  </si>
  <si>
    <t>Сафенко Кирилл</t>
  </si>
  <si>
    <t>Криволапов Александр</t>
  </si>
  <si>
    <t>Воронин Дмитрий</t>
  </si>
  <si>
    <t>Бойнев Евгений</t>
  </si>
  <si>
    <t>Круглов Андрей</t>
  </si>
  <si>
    <t>Кобленков Михаил</t>
  </si>
  <si>
    <t>Цирульников Андрей</t>
  </si>
  <si>
    <t>Федоров Владимир</t>
  </si>
  <si>
    <t>Дерябин Алексей</t>
  </si>
  <si>
    <t>Башкатов Александр</t>
  </si>
  <si>
    <t>Зубков Дмитрий</t>
  </si>
  <si>
    <t>Порошков Александр</t>
  </si>
  <si>
    <t>Кульбакин Леонид</t>
  </si>
  <si>
    <t>Погорелов Константин</t>
  </si>
  <si>
    <t>Тихонравов Вячеслав</t>
  </si>
  <si>
    <t>Андреев Антон</t>
  </si>
  <si>
    <t>Женщины, 1.4 км,  Свободный стиль</t>
  </si>
  <si>
    <t>DSQ</t>
  </si>
  <si>
    <t>Мужчины, 1.4 км,  Свободный стиль</t>
  </si>
  <si>
    <t>Московская обл.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</si>
</sst>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\+m:ss.00"/>
    <numFmt numFmtId="166" formatCode="h:mm:ss;@"/>
    <numFmt numFmtId="167" formatCode="hh:mm:ss"/>
    <numFmt numFmtId="168" formatCode="hh:mm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color indexed="8"/>
      <name val="Arial Cyr"/>
      <family val="2"/>
    </font>
    <font>
      <sz val="10"/>
      <name val="Arial Cyr"/>
      <family val="2"/>
    </font>
    <font>
      <u val="single"/>
      <sz val="8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8"/>
      <color indexed="12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165" fontId="26" fillId="0" borderId="24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right" vertical="center"/>
    </xf>
    <xf numFmtId="0" fontId="30" fillId="0" borderId="0" xfId="0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166" fontId="28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164" fontId="0" fillId="0" borderId="26" xfId="0" applyNumberFormat="1" applyFont="1" applyBorder="1" applyAlignment="1">
      <alignment horizontal="center"/>
    </xf>
    <xf numFmtId="165" fontId="26" fillId="0" borderId="26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167" fontId="26" fillId="0" borderId="0" xfId="0" applyNumberFormat="1" applyFont="1" applyBorder="1" applyAlignment="1">
      <alignment horizontal="left" vertical="center" wrapText="1"/>
    </xf>
    <xf numFmtId="167" fontId="28" fillId="0" borderId="0" xfId="0" applyNumberFormat="1" applyFont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3" fillId="0" borderId="24" xfId="52" applyFont="1" applyFill="1" applyBorder="1" applyAlignment="1">
      <alignment horizontal="left" vertical="center"/>
      <protection/>
    </xf>
    <xf numFmtId="0" fontId="0" fillId="0" borderId="26" xfId="0" applyFont="1" applyFill="1" applyBorder="1" applyAlignment="1">
      <alignment horizontal="left" vertical="center" wrapText="1"/>
    </xf>
    <xf numFmtId="0" fontId="32" fillId="0" borderId="0" xfId="52" applyFont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 applyAlignment="1">
      <alignment horizontal="center" vertical="center"/>
      <protection/>
    </xf>
    <xf numFmtId="0" fontId="0" fillId="0" borderId="35" xfId="0" applyFont="1" applyBorder="1" applyAlignment="1">
      <alignment/>
    </xf>
    <xf numFmtId="0" fontId="33" fillId="0" borderId="36" xfId="0" applyNumberFormat="1" applyFont="1" applyBorder="1" applyAlignment="1">
      <alignment/>
    </xf>
    <xf numFmtId="0" fontId="33" fillId="0" borderId="37" xfId="0" applyNumberFormat="1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13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left" vertical="center"/>
      <protection/>
    </xf>
    <xf numFmtId="0" fontId="34" fillId="0" borderId="0" xfId="52" applyFont="1" applyBorder="1" applyAlignment="1">
      <alignment vertical="center"/>
      <protection/>
    </xf>
    <xf numFmtId="0" fontId="13" fillId="0" borderId="38" xfId="52" applyFont="1" applyBorder="1" applyAlignment="1">
      <alignment horizontal="center" vertical="center"/>
      <protection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 horizontal="left" vertical="center" wrapText="1"/>
    </xf>
    <xf numFmtId="0" fontId="13" fillId="0" borderId="24" xfId="52" applyFont="1" applyBorder="1" applyAlignment="1">
      <alignment horizontal="center" vertical="center"/>
      <protection/>
    </xf>
    <xf numFmtId="0" fontId="13" fillId="0" borderId="31" xfId="52" applyFont="1" applyBorder="1" applyAlignment="1">
      <alignment horizontal="center" vertical="center"/>
      <protection/>
    </xf>
    <xf numFmtId="0" fontId="13" fillId="0" borderId="26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/>
      <protection/>
    </xf>
    <xf numFmtId="0" fontId="13" fillId="0" borderId="0" xfId="52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center" vertical="center" wrapText="1"/>
    </xf>
    <xf numFmtId="49" fontId="26" fillId="0" borderId="31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2" fillId="0" borderId="0" xfId="52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33" fillId="0" borderId="0" xfId="0" applyNumberFormat="1" applyFont="1" applyBorder="1" applyAlignment="1">
      <alignment/>
    </xf>
    <xf numFmtId="0" fontId="33" fillId="0" borderId="11" xfId="0" applyNumberFormat="1" applyFont="1" applyBorder="1" applyAlignment="1">
      <alignment/>
    </xf>
    <xf numFmtId="0" fontId="0" fillId="20" borderId="39" xfId="52" applyFont="1" applyFill="1" applyBorder="1" applyAlignment="1">
      <alignment horizontal="center" vertical="center" wrapText="1"/>
      <protection/>
    </xf>
    <xf numFmtId="0" fontId="0" fillId="20" borderId="40" xfId="52" applyFont="1" applyFill="1" applyBorder="1" applyAlignment="1">
      <alignment horizontal="center" vertical="center" wrapText="1"/>
      <protection/>
    </xf>
    <xf numFmtId="0" fontId="13" fillId="20" borderId="40" xfId="52" applyFont="1" applyFill="1" applyBorder="1" applyAlignment="1">
      <alignment horizontal="center" vertical="center" wrapText="1"/>
      <protection/>
    </xf>
    <xf numFmtId="2" fontId="38" fillId="0" borderId="41" xfId="0" applyNumberFormat="1" applyFont="1" applyFill="1" applyBorder="1" applyAlignment="1">
      <alignment horizontal="right"/>
    </xf>
    <xf numFmtId="0" fontId="26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8" fillId="20" borderId="40" xfId="0" applyFont="1" applyFill="1" applyBorder="1" applyAlignment="1">
      <alignment horizontal="center" vertical="center" wrapText="1"/>
    </xf>
    <xf numFmtId="0" fontId="28" fillId="20" borderId="47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center"/>
    </xf>
    <xf numFmtId="0" fontId="22" fillId="20" borderId="49" xfId="0" applyFont="1" applyFill="1" applyBorder="1" applyAlignment="1">
      <alignment horizontal="center" vertical="center"/>
    </xf>
    <xf numFmtId="0" fontId="22" fillId="20" borderId="34" xfId="0" applyFont="1" applyFill="1" applyBorder="1" applyAlignment="1">
      <alignment horizontal="center" vertical="center"/>
    </xf>
    <xf numFmtId="0" fontId="28" fillId="20" borderId="39" xfId="0" applyFont="1" applyFill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6" fillId="0" borderId="4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20" borderId="32" xfId="0" applyFont="1" applyFill="1" applyBorder="1" applyAlignment="1">
      <alignment horizontal="center" vertical="center"/>
    </xf>
    <xf numFmtId="0" fontId="22" fillId="20" borderId="4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20" borderId="40" xfId="52" applyFont="1" applyFill="1" applyBorder="1" applyAlignment="1">
      <alignment horizontal="center" vertical="center" wrapText="1"/>
      <protection/>
    </xf>
    <xf numFmtId="0" fontId="0" fillId="20" borderId="47" xfId="52" applyFont="1" applyFill="1" applyBorder="1" applyAlignment="1">
      <alignment horizontal="center" vertical="center" wrapText="1"/>
      <protection/>
    </xf>
    <xf numFmtId="0" fontId="19" fillId="0" borderId="5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5" fontId="26" fillId="0" borderId="38" xfId="0" applyNumberFormat="1" applyFont="1" applyBorder="1" applyAlignment="1">
      <alignment horizontal="center" vertical="center" wrapText="1"/>
    </xf>
    <xf numFmtId="2" fontId="38" fillId="0" borderId="53" xfId="0" applyNumberFormat="1" applyFont="1" applyFill="1" applyBorder="1" applyAlignment="1">
      <alignment horizontal="right"/>
    </xf>
    <xf numFmtId="0" fontId="26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Font="1" applyFill="1" applyBorder="1" applyAlignment="1">
      <alignment vertical="center"/>
    </xf>
    <xf numFmtId="47" fontId="0" fillId="0" borderId="41" xfId="0" applyNumberFormat="1" applyBorder="1" applyAlignment="1">
      <alignment/>
    </xf>
    <xf numFmtId="165" fontId="26" fillId="0" borderId="41" xfId="0" applyNumberFormat="1" applyFont="1" applyBorder="1" applyAlignment="1">
      <alignment horizontal="center" vertical="center" wrapText="1"/>
    </xf>
    <xf numFmtId="2" fontId="26" fillId="0" borderId="41" xfId="0" applyNumberFormat="1" applyFont="1" applyFill="1" applyBorder="1" applyAlignment="1" applyProtection="1">
      <alignment horizontal="center" vertical="center"/>
      <protection/>
    </xf>
    <xf numFmtId="0" fontId="26" fillId="0" borderId="41" xfId="0" applyFont="1" applyFill="1" applyBorder="1" applyAlignment="1">
      <alignment vertical="center" wrapText="1"/>
    </xf>
    <xf numFmtId="0" fontId="26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Font="1" applyBorder="1" applyAlignment="1">
      <alignment/>
    </xf>
    <xf numFmtId="0" fontId="0" fillId="0" borderId="55" xfId="0" applyFont="1" applyFill="1" applyBorder="1" applyAlignment="1">
      <alignment vertical="center"/>
    </xf>
    <xf numFmtId="47" fontId="0" fillId="0" borderId="55" xfId="0" applyNumberFormat="1" applyBorder="1" applyAlignment="1">
      <alignment/>
    </xf>
    <xf numFmtId="165" fontId="26" fillId="0" borderId="55" xfId="0" applyNumberFormat="1" applyFont="1" applyBorder="1" applyAlignment="1">
      <alignment horizontal="center" vertical="center" wrapText="1"/>
    </xf>
    <xf numFmtId="2" fontId="26" fillId="0" borderId="55" xfId="0" applyNumberFormat="1" applyFont="1" applyFill="1" applyBorder="1" applyAlignment="1" applyProtection="1">
      <alignment horizontal="center" vertical="center"/>
      <protection/>
    </xf>
    <xf numFmtId="0" fontId="26" fillId="0" borderId="55" xfId="0" applyFont="1" applyFill="1" applyBorder="1" applyAlignment="1">
      <alignment vertical="center" wrapText="1"/>
    </xf>
    <xf numFmtId="0" fontId="26" fillId="0" borderId="56" xfId="0" applyFont="1" applyFill="1" applyBorder="1" applyAlignment="1">
      <alignment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Fill="1" applyBorder="1" applyAlignment="1">
      <alignment vertical="center" wrapText="1"/>
    </xf>
    <xf numFmtId="0" fontId="26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60" xfId="0" applyFont="1" applyBorder="1" applyAlignment="1">
      <alignment/>
    </xf>
    <xf numFmtId="0" fontId="0" fillId="0" borderId="60" xfId="0" applyFont="1" applyFill="1" applyBorder="1" applyAlignment="1">
      <alignment vertical="center"/>
    </xf>
    <xf numFmtId="47" fontId="0" fillId="0" borderId="60" xfId="0" applyNumberFormat="1" applyBorder="1" applyAlignment="1">
      <alignment/>
    </xf>
    <xf numFmtId="165" fontId="26" fillId="0" borderId="60" xfId="0" applyNumberFormat="1" applyFont="1" applyBorder="1" applyAlignment="1">
      <alignment horizontal="center" vertical="center" wrapText="1"/>
    </xf>
    <xf numFmtId="2" fontId="26" fillId="0" borderId="60" xfId="0" applyNumberFormat="1" applyFont="1" applyFill="1" applyBorder="1" applyAlignment="1" applyProtection="1">
      <alignment horizontal="center" vertical="center"/>
      <protection/>
    </xf>
    <xf numFmtId="0" fontId="26" fillId="0" borderId="60" xfId="0" applyFont="1" applyFill="1" applyBorder="1" applyAlignment="1">
      <alignment vertical="center" wrapText="1"/>
    </xf>
    <xf numFmtId="0" fontId="26" fillId="0" borderId="61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164" fontId="0" fillId="0" borderId="41" xfId="0" applyNumberFormat="1" applyFont="1" applyBorder="1" applyAlignment="1">
      <alignment horizontal="center"/>
    </xf>
    <xf numFmtId="0" fontId="26" fillId="0" borderId="41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13" fillId="0" borderId="41" xfId="52" applyFont="1" applyFill="1" applyBorder="1" applyAlignment="1">
      <alignment vertical="center"/>
      <protection/>
    </xf>
    <xf numFmtId="0" fontId="0" fillId="0" borderId="41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vertical="center" wrapText="1"/>
    </xf>
    <xf numFmtId="164" fontId="0" fillId="0" borderId="55" xfId="0" applyNumberFormat="1" applyFont="1" applyBorder="1" applyAlignment="1">
      <alignment horizontal="center"/>
    </xf>
    <xf numFmtId="0" fontId="26" fillId="0" borderId="55" xfId="0" applyFont="1" applyFill="1" applyBorder="1" applyAlignment="1">
      <alignment horizontal="left" vertical="center" wrapText="1"/>
    </xf>
    <xf numFmtId="0" fontId="26" fillId="0" borderId="56" xfId="0" applyFont="1" applyFill="1" applyBorder="1" applyAlignment="1">
      <alignment horizontal="left" vertical="center" wrapText="1"/>
    </xf>
    <xf numFmtId="0" fontId="26" fillId="0" borderId="58" xfId="0" applyFont="1" applyFill="1" applyBorder="1" applyAlignment="1">
      <alignment horizontal="left" vertical="center" wrapText="1"/>
    </xf>
    <xf numFmtId="0" fontId="26" fillId="0" borderId="58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/>
    </xf>
    <xf numFmtId="164" fontId="0" fillId="0" borderId="60" xfId="0" applyNumberFormat="1" applyFont="1" applyBorder="1" applyAlignment="1">
      <alignment horizontal="center"/>
    </xf>
    <xf numFmtId="0" fontId="26" fillId="0" borderId="60" xfId="0" applyFont="1" applyFill="1" applyBorder="1" applyAlignment="1">
      <alignment horizontal="left" vertical="center" wrapText="1"/>
    </xf>
    <xf numFmtId="0" fontId="26" fillId="0" borderId="61" xfId="0" applyFont="1" applyFill="1" applyBorder="1" applyAlignment="1">
      <alignment horizontal="left" vertical="center" wrapText="1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13" fillId="0" borderId="41" xfId="52" applyFont="1" applyFill="1" applyBorder="1" applyAlignment="1">
      <alignment horizontal="center" vertical="center"/>
      <protection/>
    </xf>
    <xf numFmtId="0" fontId="0" fillId="0" borderId="41" xfId="0" applyFont="1" applyFill="1" applyBorder="1" applyAlignment="1">
      <alignment horizontal="left" vertical="center" wrapText="1"/>
    </xf>
    <xf numFmtId="0" fontId="13" fillId="0" borderId="41" xfId="52" applyFont="1" applyBorder="1" applyAlignment="1">
      <alignment horizontal="center" vertical="center"/>
      <protection/>
    </xf>
    <xf numFmtId="0" fontId="13" fillId="0" borderId="41" xfId="52" applyFont="1" applyBorder="1" applyAlignment="1">
      <alignment vertical="center"/>
      <protection/>
    </xf>
    <xf numFmtId="47" fontId="0" fillId="0" borderId="41" xfId="0" applyNumberFormat="1" applyFont="1" applyFill="1" applyBorder="1" applyAlignment="1">
      <alignment horizontal="left" vertical="center" wrapText="1"/>
    </xf>
    <xf numFmtId="0" fontId="13" fillId="0" borderId="41" xfId="52" applyFont="1" applyFill="1" applyBorder="1" applyAlignment="1">
      <alignment horizontal="left" vertical="center"/>
      <protection/>
    </xf>
    <xf numFmtId="47" fontId="0" fillId="0" borderId="41" xfId="0" applyNumberFormat="1" applyFont="1" applyFill="1" applyBorder="1" applyAlignment="1">
      <alignment horizontal="left" vertical="center"/>
    </xf>
    <xf numFmtId="0" fontId="0" fillId="0" borderId="41" xfId="52" applyFont="1" applyFill="1" applyBorder="1" applyAlignment="1">
      <alignment horizontal="left" vertical="center"/>
      <protection/>
    </xf>
    <xf numFmtId="168" fontId="0" fillId="0" borderId="41" xfId="0" applyNumberFormat="1" applyFont="1" applyFill="1" applyBorder="1" applyAlignment="1">
      <alignment horizontal="left" vertical="center" wrapText="1"/>
    </xf>
    <xf numFmtId="168" fontId="31" fillId="0" borderId="41" xfId="0" applyNumberFormat="1" applyFont="1" applyFill="1" applyBorder="1" applyAlignment="1">
      <alignment horizontal="left"/>
    </xf>
    <xf numFmtId="168" fontId="0" fillId="0" borderId="41" xfId="52" applyNumberFormat="1" applyFont="1" applyFill="1" applyBorder="1" applyAlignment="1">
      <alignment horizontal="left" vertical="center"/>
      <protection/>
    </xf>
    <xf numFmtId="168" fontId="13" fillId="0" borderId="41" xfId="52" applyNumberFormat="1" applyFont="1" applyFill="1" applyBorder="1" applyAlignment="1">
      <alignment horizontal="left" vertical="center"/>
      <protection/>
    </xf>
    <xf numFmtId="168" fontId="0" fillId="0" borderId="41" xfId="0" applyNumberFormat="1" applyFont="1" applyFill="1" applyBorder="1" applyAlignment="1">
      <alignment vertical="center" wrapText="1"/>
    </xf>
    <xf numFmtId="168" fontId="0" fillId="0" borderId="41" xfId="0" applyNumberFormat="1" applyFont="1" applyFill="1" applyBorder="1" applyAlignment="1">
      <alignment horizontal="left" vertical="center"/>
    </xf>
    <xf numFmtId="0" fontId="0" fillId="0" borderId="41" xfId="0" applyFont="1" applyBorder="1" applyAlignment="1">
      <alignment horizontal="left"/>
    </xf>
    <xf numFmtId="0" fontId="26" fillId="0" borderId="55" xfId="0" applyFont="1" applyBorder="1" applyAlignment="1">
      <alignment horizontal="center" vertical="center" wrapText="1"/>
    </xf>
    <xf numFmtId="0" fontId="13" fillId="0" borderId="55" xfId="52" applyFont="1" applyFill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left" vertical="center" wrapText="1"/>
    </xf>
    <xf numFmtId="0" fontId="13" fillId="0" borderId="55" xfId="52" applyFont="1" applyBorder="1" applyAlignment="1">
      <alignment horizontal="center" vertical="center"/>
      <protection/>
    </xf>
    <xf numFmtId="0" fontId="13" fillId="0" borderId="55" xfId="52" applyFont="1" applyBorder="1" applyAlignment="1">
      <alignment vertical="center"/>
      <protection/>
    </xf>
    <xf numFmtId="0" fontId="13" fillId="0" borderId="56" xfId="52" applyFont="1" applyBorder="1" applyAlignment="1">
      <alignment vertical="center"/>
      <protection/>
    </xf>
    <xf numFmtId="0" fontId="13" fillId="0" borderId="58" xfId="52" applyFont="1" applyBorder="1" applyAlignment="1">
      <alignment vertical="center"/>
      <protection/>
    </xf>
    <xf numFmtId="0" fontId="26" fillId="0" borderId="60" xfId="0" applyFont="1" applyBorder="1" applyAlignment="1">
      <alignment horizontal="center" vertical="center" wrapText="1"/>
    </xf>
    <xf numFmtId="0" fontId="13" fillId="0" borderId="60" xfId="52" applyFont="1" applyFill="1" applyBorder="1" applyAlignment="1">
      <alignment horizontal="center" vertical="center"/>
      <protection/>
    </xf>
    <xf numFmtId="0" fontId="0" fillId="0" borderId="60" xfId="0" applyFont="1" applyFill="1" applyBorder="1" applyAlignment="1">
      <alignment horizontal="left" vertical="center" wrapText="1"/>
    </xf>
    <xf numFmtId="0" fontId="13" fillId="0" borderId="60" xfId="52" applyFont="1" applyBorder="1" applyAlignment="1">
      <alignment horizontal="center" vertical="center"/>
      <protection/>
    </xf>
    <xf numFmtId="0" fontId="13" fillId="0" borderId="60" xfId="52" applyFont="1" applyBorder="1" applyAlignment="1">
      <alignment vertical="center"/>
      <protection/>
    </xf>
    <xf numFmtId="0" fontId="13" fillId="0" borderId="61" xfId="52" applyFont="1" applyBorder="1" applyAlignment="1">
      <alignment vertical="center"/>
      <protection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13" fillId="0" borderId="72" xfId="52" applyFont="1" applyFill="1" applyBorder="1" applyAlignment="1">
      <alignment horizontal="center" vertical="center"/>
      <protection/>
    </xf>
    <xf numFmtId="0" fontId="0" fillId="0" borderId="72" xfId="0" applyBorder="1" applyAlignment="1">
      <alignment/>
    </xf>
    <xf numFmtId="0" fontId="0" fillId="0" borderId="72" xfId="0" applyFont="1" applyBorder="1" applyAlignment="1">
      <alignment/>
    </xf>
    <xf numFmtId="0" fontId="0" fillId="0" borderId="72" xfId="0" applyFont="1" applyFill="1" applyBorder="1" applyAlignment="1">
      <alignment horizontal="left" vertical="center" wrapText="1"/>
    </xf>
    <xf numFmtId="0" fontId="13" fillId="0" borderId="72" xfId="52" applyFont="1" applyBorder="1" applyAlignment="1">
      <alignment horizontal="center" vertical="center"/>
      <protection/>
    </xf>
    <xf numFmtId="0" fontId="13" fillId="0" borderId="72" xfId="52" applyFont="1" applyBorder="1" applyAlignment="1">
      <alignment vertical="center"/>
      <protection/>
    </xf>
    <xf numFmtId="0" fontId="13" fillId="0" borderId="73" xfId="52" applyFont="1" applyBorder="1" applyAlignment="1">
      <alignment vertical="center"/>
      <protection/>
    </xf>
    <xf numFmtId="47" fontId="0" fillId="0" borderId="72" xfId="0" applyNumberFormat="1" applyFont="1" applyFill="1" applyBorder="1" applyAlignment="1">
      <alignment horizontal="left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13" fillId="0" borderId="75" xfId="52" applyFont="1" applyFill="1" applyBorder="1" applyAlignment="1">
      <alignment horizontal="center" vertical="center"/>
      <protection/>
    </xf>
    <xf numFmtId="0" fontId="0" fillId="0" borderId="75" xfId="0" applyBorder="1" applyAlignment="1">
      <alignment/>
    </xf>
    <xf numFmtId="0" fontId="0" fillId="0" borderId="75" xfId="0" applyFont="1" applyBorder="1" applyAlignment="1">
      <alignment/>
    </xf>
    <xf numFmtId="0" fontId="0" fillId="0" borderId="75" xfId="0" applyFont="1" applyFill="1" applyBorder="1" applyAlignment="1">
      <alignment horizontal="left" vertical="center" wrapText="1"/>
    </xf>
    <xf numFmtId="47" fontId="0" fillId="0" borderId="75" xfId="0" applyNumberFormat="1" applyFont="1" applyFill="1" applyBorder="1" applyAlignment="1">
      <alignment horizontal="left" vertical="center"/>
    </xf>
    <xf numFmtId="0" fontId="13" fillId="0" borderId="75" xfId="52" applyFont="1" applyBorder="1" applyAlignment="1">
      <alignment horizontal="center" vertical="center"/>
      <protection/>
    </xf>
    <xf numFmtId="0" fontId="13" fillId="0" borderId="75" xfId="52" applyFont="1" applyBorder="1" applyAlignment="1">
      <alignment vertical="center"/>
      <protection/>
    </xf>
    <xf numFmtId="0" fontId="13" fillId="0" borderId="76" xfId="52" applyFont="1" applyBorder="1" applyAlignment="1">
      <alignment vertical="center"/>
      <protection/>
    </xf>
    <xf numFmtId="168" fontId="0" fillId="0" borderId="55" xfId="0" applyNumberFormat="1" applyFont="1" applyFill="1" applyBorder="1" applyAlignment="1">
      <alignment horizontal="left" vertical="center" wrapText="1"/>
    </xf>
    <xf numFmtId="0" fontId="31" fillId="0" borderId="41" xfId="0" applyFont="1" applyFill="1" applyBorder="1" applyAlignment="1">
      <alignment horizontal="left"/>
    </xf>
    <xf numFmtId="0" fontId="0" fillId="20" borderId="77" xfId="52" applyFont="1" applyFill="1" applyBorder="1" applyAlignment="1">
      <alignment horizontal="center" vertical="center" wrapText="1"/>
      <protection/>
    </xf>
    <xf numFmtId="0" fontId="0" fillId="20" borderId="78" xfId="52" applyFont="1" applyFill="1" applyBorder="1" applyAlignment="1">
      <alignment horizontal="center" vertical="center" wrapText="1"/>
      <protection/>
    </xf>
    <xf numFmtId="0" fontId="0" fillId="20" borderId="78" xfId="52" applyFont="1" applyFill="1" applyBorder="1" applyAlignment="1">
      <alignment horizontal="center" vertical="center" wrapText="1"/>
      <protection/>
    </xf>
    <xf numFmtId="0" fontId="13" fillId="20" borderId="78" xfId="52" applyFont="1" applyFill="1" applyBorder="1" applyAlignment="1">
      <alignment horizontal="center" vertical="center" wrapText="1"/>
      <protection/>
    </xf>
    <xf numFmtId="0" fontId="0" fillId="20" borderId="79" xfId="52" applyFont="1" applyFill="1" applyBorder="1" applyAlignment="1">
      <alignment horizontal="center" vertical="center" wrapText="1"/>
      <protection/>
    </xf>
    <xf numFmtId="0" fontId="0" fillId="20" borderId="80" xfId="52" applyFont="1" applyFill="1" applyBorder="1" applyAlignment="1">
      <alignment horizontal="center" vertical="center" wrapText="1"/>
      <protection/>
    </xf>
    <xf numFmtId="168" fontId="13" fillId="0" borderId="41" xfId="0" applyNumberFormat="1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54" xfId="52" applyFont="1" applyBorder="1" applyAlignment="1">
      <alignment horizontal="center" vertical="center"/>
      <protection/>
    </xf>
    <xf numFmtId="0" fontId="0" fillId="0" borderId="55" xfId="0" applyFont="1" applyFill="1" applyBorder="1" applyAlignment="1">
      <alignment horizontal="left" vertical="center"/>
    </xf>
    <xf numFmtId="0" fontId="13" fillId="0" borderId="57" xfId="52" applyFont="1" applyBorder="1" applyAlignment="1">
      <alignment horizontal="center" vertical="center"/>
      <protection/>
    </xf>
    <xf numFmtId="0" fontId="13" fillId="0" borderId="59" xfId="52" applyFont="1" applyBorder="1" applyAlignment="1">
      <alignment horizontal="center" vertical="center"/>
      <protection/>
    </xf>
    <xf numFmtId="0" fontId="13" fillId="0" borderId="60" xfId="52" applyFont="1" applyFill="1" applyBorder="1" applyAlignment="1">
      <alignment horizontal="left" vertical="center"/>
      <protection/>
    </xf>
    <xf numFmtId="0" fontId="13" fillId="0" borderId="71" xfId="52" applyFont="1" applyBorder="1" applyAlignment="1">
      <alignment horizontal="center" vertical="center"/>
      <protection/>
    </xf>
    <xf numFmtId="168" fontId="0" fillId="0" borderId="55" xfId="0" applyNumberFormat="1" applyFont="1" applyFill="1" applyBorder="1" applyAlignment="1">
      <alignment vertical="center" wrapText="1"/>
    </xf>
    <xf numFmtId="0" fontId="0" fillId="0" borderId="72" xfId="0" applyFont="1" applyFill="1" applyBorder="1" applyAlignment="1">
      <alignment horizontal="left" vertical="center"/>
    </xf>
    <xf numFmtId="0" fontId="0" fillId="0" borderId="55" xfId="52" applyFont="1" applyFill="1" applyBorder="1" applyAlignment="1">
      <alignment horizontal="left" vertical="center"/>
      <protection/>
    </xf>
    <xf numFmtId="168" fontId="0" fillId="0" borderId="55" xfId="0" applyNumberFormat="1" applyFont="1" applyFill="1" applyBorder="1" applyAlignment="1">
      <alignment horizontal="left" vertical="center"/>
    </xf>
    <xf numFmtId="0" fontId="0" fillId="0" borderId="60" xfId="52" applyFont="1" applyFill="1" applyBorder="1" applyAlignment="1">
      <alignment horizontal="left" vertical="center"/>
      <protection/>
    </xf>
    <xf numFmtId="0" fontId="0" fillId="0" borderId="81" xfId="0" applyBorder="1" applyAlignment="1">
      <alignment/>
    </xf>
    <xf numFmtId="0" fontId="13" fillId="0" borderId="41" xfId="52" applyFont="1" applyBorder="1" applyAlignment="1">
      <alignment horizontal="left" vertical="center"/>
      <protection/>
    </xf>
    <xf numFmtId="0" fontId="13" fillId="0" borderId="0" xfId="52" applyFont="1" applyBorder="1" applyAlignment="1">
      <alignment horizontal="left" vertical="center"/>
      <protection/>
    </xf>
    <xf numFmtId="0" fontId="13" fillId="0" borderId="82" xfId="52" applyFont="1" applyBorder="1" applyAlignment="1">
      <alignment horizontal="left" vertical="center"/>
      <protection/>
    </xf>
    <xf numFmtId="0" fontId="13" fillId="0" borderId="83" xfId="52" applyFont="1" applyBorder="1" applyAlignment="1">
      <alignment horizontal="left" vertical="center"/>
      <protection/>
    </xf>
    <xf numFmtId="0" fontId="13" fillId="0" borderId="84" xfId="52" applyFont="1" applyBorder="1" applyAlignment="1">
      <alignment horizontal="left" vertical="center"/>
      <protection/>
    </xf>
    <xf numFmtId="0" fontId="13" fillId="0" borderId="85" xfId="52" applyFont="1" applyBorder="1" applyAlignment="1">
      <alignment horizontal="left" vertical="center"/>
      <protection/>
    </xf>
    <xf numFmtId="0" fontId="13" fillId="0" borderId="86" xfId="52" applyFont="1" applyBorder="1" applyAlignment="1">
      <alignment horizontal="left" vertical="center"/>
      <protection/>
    </xf>
    <xf numFmtId="0" fontId="13" fillId="0" borderId="83" xfId="52" applyFont="1" applyBorder="1" applyAlignment="1">
      <alignment vertical="center"/>
      <protection/>
    </xf>
    <xf numFmtId="0" fontId="13" fillId="0" borderId="87" xfId="52" applyFont="1" applyBorder="1" applyAlignment="1">
      <alignment vertical="center"/>
      <protection/>
    </xf>
    <xf numFmtId="0" fontId="13" fillId="0" borderId="57" xfId="52" applyFont="1" applyBorder="1" applyAlignment="1">
      <alignment horizontal="left" vertical="center"/>
      <protection/>
    </xf>
    <xf numFmtId="0" fontId="13" fillId="0" borderId="59" xfId="52" applyFont="1" applyBorder="1" applyAlignment="1">
      <alignment horizontal="left" vertical="center"/>
      <protection/>
    </xf>
    <xf numFmtId="0" fontId="13" fillId="0" borderId="60" xfId="52" applyFont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артовый протокол Смирно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180975</xdr:rowOff>
    </xdr:from>
    <xdr:to>
      <xdr:col>1</xdr:col>
      <xdr:colOff>247650</xdr:colOff>
      <xdr:row>4</xdr:row>
      <xdr:rowOff>76200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80975"/>
          <a:ext cx="485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1</xdr:row>
      <xdr:rowOff>0</xdr:rowOff>
    </xdr:from>
    <xdr:to>
      <xdr:col>3</xdr:col>
      <xdr:colOff>266700</xdr:colOff>
      <xdr:row>4</xdr:row>
      <xdr:rowOff>47625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00025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161925</xdr:colOff>
      <xdr:row>1</xdr:row>
      <xdr:rowOff>171450</xdr:rowOff>
    </xdr:from>
    <xdr:to>
      <xdr:col>13</xdr:col>
      <xdr:colOff>466725</xdr:colOff>
      <xdr:row>5</xdr:row>
      <xdr:rowOff>200025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15625" y="37147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238125</xdr:colOff>
      <xdr:row>1</xdr:row>
      <xdr:rowOff>123825</xdr:rowOff>
    </xdr:from>
    <xdr:to>
      <xdr:col>14</xdr:col>
      <xdr:colOff>923925</xdr:colOff>
      <xdr:row>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82425" y="3238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400050</xdr:colOff>
      <xdr:row>0</xdr:row>
      <xdr:rowOff>123825</xdr:rowOff>
    </xdr:from>
    <xdr:to>
      <xdr:col>14</xdr:col>
      <xdr:colOff>1095375</xdr:colOff>
      <xdr:row>4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1238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247650</xdr:colOff>
      <xdr:row>4</xdr:row>
      <xdr:rowOff>76200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80975"/>
          <a:ext cx="485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1</xdr:row>
      <xdr:rowOff>0</xdr:rowOff>
    </xdr:from>
    <xdr:to>
      <xdr:col>3</xdr:col>
      <xdr:colOff>266700</xdr:colOff>
      <xdr:row>4</xdr:row>
      <xdr:rowOff>47625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200025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504825</xdr:colOff>
      <xdr:row>0</xdr:row>
      <xdr:rowOff>152400</xdr:rowOff>
    </xdr:from>
    <xdr:to>
      <xdr:col>13</xdr:col>
      <xdr:colOff>190500</xdr:colOff>
      <xdr:row>4</xdr:row>
      <xdr:rowOff>57150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58450" y="1524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1</xdr:col>
      <xdr:colOff>180975</xdr:colOff>
      <xdr:row>5</xdr:row>
      <xdr:rowOff>19050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485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171450</xdr:rowOff>
    </xdr:from>
    <xdr:to>
      <xdr:col>3</xdr:col>
      <xdr:colOff>57150</xdr:colOff>
      <xdr:row>4</xdr:row>
      <xdr:rowOff>19050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171450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885825</xdr:colOff>
      <xdr:row>0</xdr:row>
      <xdr:rowOff>171450</xdr:rowOff>
    </xdr:from>
    <xdr:to>
      <xdr:col>7</xdr:col>
      <xdr:colOff>1657350</xdr:colOff>
      <xdr:row>5</xdr:row>
      <xdr:rowOff>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17145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1905000</xdr:colOff>
      <xdr:row>0</xdr:row>
      <xdr:rowOff>161925</xdr:rowOff>
    </xdr:from>
    <xdr:to>
      <xdr:col>8</xdr:col>
      <xdr:colOff>342900</xdr:colOff>
      <xdr:row>4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1619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28575</xdr:rowOff>
    </xdr:from>
    <xdr:to>
      <xdr:col>2</xdr:col>
      <xdr:colOff>85725</xdr:colOff>
      <xdr:row>5</xdr:row>
      <xdr:rowOff>38100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28600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1</xdr:row>
      <xdr:rowOff>28575</xdr:rowOff>
    </xdr:from>
    <xdr:to>
      <xdr:col>3</xdr:col>
      <xdr:colOff>209550</xdr:colOff>
      <xdr:row>4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228600"/>
          <a:ext cx="495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409575</xdr:colOff>
      <xdr:row>1</xdr:row>
      <xdr:rowOff>104775</xdr:rowOff>
    </xdr:from>
    <xdr:to>
      <xdr:col>9</xdr:col>
      <xdr:colOff>581025</xdr:colOff>
      <xdr:row>5</xdr:row>
      <xdr:rowOff>133350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15525" y="3048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1</xdr:row>
      <xdr:rowOff>76200</xdr:rowOff>
    </xdr:from>
    <xdr:to>
      <xdr:col>11</xdr:col>
      <xdr:colOff>381000</xdr:colOff>
      <xdr:row>5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72800" y="2762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7"/>
  <sheetViews>
    <sheetView view="pageBreakPreview" zoomScale="85" zoomScaleNormal="85" zoomScaleSheetLayoutView="85" zoomScalePageLayoutView="0" workbookViewId="0" topLeftCell="A1">
      <selection activeCell="A1" sqref="A1:P1"/>
    </sheetView>
  </sheetViews>
  <sheetFormatPr defaultColWidth="9.140625" defaultRowHeight="12.75"/>
  <cols>
    <col min="1" max="1" width="5.7109375" style="1" customWidth="1"/>
    <col min="2" max="2" width="5.57421875" style="1" customWidth="1"/>
    <col min="3" max="3" width="9.28125" style="1" customWidth="1"/>
    <col min="4" max="4" width="30.140625" style="1" customWidth="1"/>
    <col min="5" max="5" width="5.7109375" style="2" customWidth="1"/>
    <col min="6" max="6" width="6.00390625" style="1" customWidth="1"/>
    <col min="7" max="7" width="24.00390625" style="1" customWidth="1"/>
    <col min="8" max="8" width="21.421875" style="1" customWidth="1"/>
    <col min="9" max="9" width="6.7109375" style="1" customWidth="1"/>
    <col min="10" max="10" width="25.00390625" style="1" customWidth="1"/>
    <col min="11" max="11" width="9.7109375" style="1" customWidth="1"/>
    <col min="12" max="12" width="9.00390625" style="1" customWidth="1"/>
    <col min="13" max="13" width="6.8515625" style="1" customWidth="1"/>
    <col min="14" max="14" width="8.00390625" style="1" customWidth="1"/>
    <col min="15" max="15" width="16.57421875" style="1" customWidth="1"/>
    <col min="16" max="16" width="8.140625" style="1" customWidth="1"/>
    <col min="17" max="17" width="13.421875" style="1" customWidth="1"/>
    <col min="18" max="18" width="14.421875" style="1" customWidth="1"/>
    <col min="19" max="19" width="9.8515625" style="1" customWidth="1"/>
    <col min="20" max="16384" width="9.140625" style="1" customWidth="1"/>
  </cols>
  <sheetData>
    <row r="1" spans="1:256" ht="15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4"/>
      <c r="R3" s="5"/>
      <c r="S3" s="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161" t="s">
        <v>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4"/>
      <c r="R4" s="5"/>
      <c r="S4" s="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6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157" t="s">
        <v>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 customHeight="1">
      <c r="A7" s="157" t="s">
        <v>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 customHeight="1">
      <c r="A8" s="162" t="s">
        <v>224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4"/>
      <c r="Q8" s="162" t="s">
        <v>224</v>
      </c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4"/>
      <c r="AG8" s="162" t="s">
        <v>224</v>
      </c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4"/>
      <c r="AW8" s="162" t="s">
        <v>224</v>
      </c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4"/>
      <c r="BM8" s="162" t="s">
        <v>224</v>
      </c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4"/>
      <c r="CC8" s="162" t="s">
        <v>224</v>
      </c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4"/>
      <c r="CS8" s="162" t="s">
        <v>224</v>
      </c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4"/>
      <c r="DI8" s="162" t="s">
        <v>224</v>
      </c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4"/>
      <c r="DY8" s="162" t="s">
        <v>224</v>
      </c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4"/>
      <c r="EO8" s="162" t="s">
        <v>224</v>
      </c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4"/>
      <c r="FE8" s="162" t="s">
        <v>224</v>
      </c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4"/>
      <c r="FU8" s="162" t="s">
        <v>224</v>
      </c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4"/>
      <c r="GK8" s="162" t="s">
        <v>224</v>
      </c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4"/>
      <c r="HA8" s="162" t="s">
        <v>224</v>
      </c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4"/>
      <c r="HQ8" s="162" t="s">
        <v>224</v>
      </c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4"/>
      <c r="IG8" s="162" t="s">
        <v>224</v>
      </c>
      <c r="IH8" s="163"/>
      <c r="II8" s="163"/>
      <c r="IJ8" s="163"/>
      <c r="IK8" s="163"/>
      <c r="IL8" s="163"/>
      <c r="IM8" s="163"/>
      <c r="IN8" s="163"/>
      <c r="IO8" s="163"/>
      <c r="IP8" s="163"/>
      <c r="IQ8" s="163"/>
      <c r="IR8" s="163"/>
      <c r="IS8" s="163"/>
      <c r="IT8" s="163"/>
      <c r="IU8" s="163"/>
      <c r="IV8" s="164"/>
    </row>
    <row r="9" spans="1:256" ht="18.75" customHeight="1">
      <c r="A9" s="158" t="s">
        <v>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 s="159" t="s">
        <v>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>
      <c r="A11" s="153" t="s">
        <v>248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1"/>
      <c r="B12" s="12"/>
      <c r="C12" s="13"/>
      <c r="D12" s="14"/>
      <c r="E12" s="12"/>
      <c r="F12" s="12"/>
      <c r="G12" s="12"/>
      <c r="H12" s="12"/>
      <c r="I12" s="15"/>
      <c r="J12" s="16" t="s">
        <v>8</v>
      </c>
      <c r="K12" s="16"/>
      <c r="L12" s="16"/>
      <c r="M12" s="11"/>
      <c r="N12" s="11"/>
      <c r="O12" s="17"/>
      <c r="P12" s="17" t="s">
        <v>249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16"/>
      <c r="B13" s="18"/>
      <c r="C13" s="18"/>
      <c r="D13" s="19"/>
      <c r="E13" s="18"/>
      <c r="F13" s="18"/>
      <c r="G13" s="18"/>
      <c r="H13" s="12"/>
      <c r="I13" s="19"/>
      <c r="J13" s="19" t="s">
        <v>9</v>
      </c>
      <c r="K13" s="19"/>
      <c r="L13" s="19"/>
      <c r="M13" s="18"/>
      <c r="N13" s="11"/>
      <c r="O13" s="17"/>
      <c r="P13" s="17" t="s">
        <v>10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6" t="s">
        <v>11</v>
      </c>
      <c r="B14" s="18"/>
      <c r="C14" s="18"/>
      <c r="D14" s="19" t="s">
        <v>12</v>
      </c>
      <c r="E14" s="11"/>
      <c r="F14" s="11"/>
      <c r="G14" s="11"/>
      <c r="H14" s="11"/>
      <c r="I14" s="19"/>
      <c r="J14" s="19" t="s">
        <v>13</v>
      </c>
      <c r="K14" s="19"/>
      <c r="L14" s="19"/>
      <c r="M14" s="18"/>
      <c r="N14" s="11"/>
      <c r="O14" s="17"/>
      <c r="P14" s="17" t="s">
        <v>14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54" t="s">
        <v>15</v>
      </c>
      <c r="B15" s="154"/>
      <c r="C15" s="154"/>
      <c r="D15" s="154"/>
      <c r="E15" s="154"/>
      <c r="F15" s="154"/>
      <c r="G15" s="154"/>
      <c r="H15" s="154"/>
      <c r="I15" s="155" t="s">
        <v>16</v>
      </c>
      <c r="J15" s="155"/>
      <c r="K15" s="155"/>
      <c r="L15" s="155"/>
      <c r="M15" s="155"/>
      <c r="N15" s="155"/>
      <c r="O15" s="155"/>
      <c r="P15" s="155"/>
      <c r="Q15" s="20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21" t="s">
        <v>17</v>
      </c>
      <c r="B16" s="22"/>
      <c r="C16" s="22"/>
      <c r="D16" s="23"/>
      <c r="E16" s="23"/>
      <c r="F16" s="23"/>
      <c r="G16" s="24" t="s">
        <v>221</v>
      </c>
      <c r="H16" s="25" t="s">
        <v>18</v>
      </c>
      <c r="I16" s="25" t="s">
        <v>19</v>
      </c>
      <c r="J16" s="22"/>
      <c r="K16" s="22"/>
      <c r="L16" s="22"/>
      <c r="M16" s="23"/>
      <c r="N16" s="23"/>
      <c r="O16" s="26"/>
      <c r="P16" s="27" t="s">
        <v>20</v>
      </c>
      <c r="Q16" s="20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28"/>
      <c r="B17" s="29"/>
      <c r="C17" s="29"/>
      <c r="D17" s="30"/>
      <c r="E17" s="30"/>
      <c r="F17" s="30"/>
      <c r="G17" s="31"/>
      <c r="H17" s="32"/>
      <c r="I17" s="32" t="s">
        <v>21</v>
      </c>
      <c r="J17" s="29"/>
      <c r="K17" s="29"/>
      <c r="L17" s="29"/>
      <c r="M17" s="30"/>
      <c r="N17" s="30"/>
      <c r="O17" s="33"/>
      <c r="P17" s="34" t="s">
        <v>22</v>
      </c>
      <c r="Q17" s="20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8" t="s">
        <v>23</v>
      </c>
      <c r="B18" s="29"/>
      <c r="C18" s="29"/>
      <c r="D18" s="30"/>
      <c r="E18" s="30"/>
      <c r="F18" s="30"/>
      <c r="G18" s="31" t="s">
        <v>222</v>
      </c>
      <c r="H18" s="32" t="s">
        <v>18</v>
      </c>
      <c r="I18" s="32" t="s">
        <v>24</v>
      </c>
      <c r="J18" s="29"/>
      <c r="K18" s="29"/>
      <c r="L18" s="29"/>
      <c r="M18" s="30"/>
      <c r="N18" s="30"/>
      <c r="O18" s="33"/>
      <c r="P18" s="34" t="s">
        <v>22</v>
      </c>
      <c r="Q18" s="3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36" t="s">
        <v>25</v>
      </c>
      <c r="B19" s="37"/>
      <c r="C19" s="29"/>
      <c r="D19" s="30"/>
      <c r="E19" s="30"/>
      <c r="F19" s="30"/>
      <c r="G19" s="31" t="s">
        <v>223</v>
      </c>
      <c r="H19" s="32" t="s">
        <v>18</v>
      </c>
      <c r="I19" s="32" t="s">
        <v>26</v>
      </c>
      <c r="J19" s="29"/>
      <c r="K19" s="29"/>
      <c r="L19" s="29"/>
      <c r="M19" s="30"/>
      <c r="N19" s="30"/>
      <c r="O19" s="33"/>
      <c r="P19" s="34" t="s">
        <v>27</v>
      </c>
      <c r="Q19" s="20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8" t="s">
        <v>28</v>
      </c>
      <c r="B20" s="29"/>
      <c r="C20" s="29"/>
      <c r="D20" s="30"/>
      <c r="E20" s="30"/>
      <c r="F20" s="31"/>
      <c r="G20" s="32"/>
      <c r="H20" s="38"/>
      <c r="I20" s="32" t="s">
        <v>29</v>
      </c>
      <c r="J20" s="37"/>
      <c r="K20" s="37"/>
      <c r="L20" s="37"/>
      <c r="M20" s="30"/>
      <c r="N20" s="30"/>
      <c r="O20" s="33"/>
      <c r="P20" s="34" t="s">
        <v>20</v>
      </c>
      <c r="Q20" s="11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9"/>
      <c r="B21" s="40"/>
      <c r="C21" s="41"/>
      <c r="D21" s="42"/>
      <c r="E21" s="41"/>
      <c r="F21" s="42"/>
      <c r="G21" s="43"/>
      <c r="H21" s="44"/>
      <c r="I21" s="43" t="s">
        <v>30</v>
      </c>
      <c r="J21" s="41"/>
      <c r="K21" s="41"/>
      <c r="L21" s="41"/>
      <c r="M21" s="43"/>
      <c r="N21" s="43"/>
      <c r="O21" s="42"/>
      <c r="P21" s="45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8" s="51" customFormat="1" ht="4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8"/>
      <c r="L22" s="48"/>
      <c r="M22" s="48"/>
      <c r="N22" s="47"/>
      <c r="O22" s="47"/>
      <c r="P22" s="47"/>
      <c r="Q22" s="49"/>
      <c r="R22" s="50"/>
    </row>
    <row r="23" spans="1:16" s="52" customFormat="1" ht="12.75" customHeight="1">
      <c r="A23" s="156" t="s">
        <v>31</v>
      </c>
      <c r="B23" s="150" t="s">
        <v>32</v>
      </c>
      <c r="C23" s="150" t="s">
        <v>33</v>
      </c>
      <c r="D23" s="150" t="s">
        <v>34</v>
      </c>
      <c r="E23" s="150" t="s">
        <v>35</v>
      </c>
      <c r="F23" s="150" t="s">
        <v>36</v>
      </c>
      <c r="G23" s="150" t="s">
        <v>37</v>
      </c>
      <c r="H23" s="150" t="s">
        <v>38</v>
      </c>
      <c r="I23" s="150" t="s">
        <v>39</v>
      </c>
      <c r="J23" s="150"/>
      <c r="K23" s="150" t="s">
        <v>40</v>
      </c>
      <c r="L23" s="150" t="s">
        <v>41</v>
      </c>
      <c r="M23" s="150" t="s">
        <v>42</v>
      </c>
      <c r="N23" s="151" t="s">
        <v>43</v>
      </c>
      <c r="O23" s="151"/>
      <c r="P23" s="151"/>
    </row>
    <row r="24" spans="1:18" s="52" customFormat="1" ht="11.25" customHeight="1" thickBot="1">
      <c r="A24" s="156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1"/>
      <c r="P24" s="151"/>
      <c r="Q24" s="53" t="s">
        <v>44</v>
      </c>
      <c r="R24" s="54"/>
    </row>
    <row r="25" spans="1:19" s="51" customFormat="1" ht="13.5" customHeight="1">
      <c r="A25" s="194">
        <v>1</v>
      </c>
      <c r="B25" s="195">
        <v>3</v>
      </c>
      <c r="C25" s="195">
        <v>200081</v>
      </c>
      <c r="D25" s="196" t="s">
        <v>53</v>
      </c>
      <c r="E25" s="195">
        <v>1977</v>
      </c>
      <c r="F25" s="195" t="s">
        <v>54</v>
      </c>
      <c r="G25" s="196" t="s">
        <v>55</v>
      </c>
      <c r="H25" s="197"/>
      <c r="I25" s="198"/>
      <c r="J25" s="198"/>
      <c r="K25" s="199">
        <v>0.002478703703703704</v>
      </c>
      <c r="L25" s="200">
        <f>K25-K25</f>
        <v>0</v>
      </c>
      <c r="M25" s="201">
        <f>$Q$32+((K25/$K$25)-1)*$Q$36</f>
        <v>131.744</v>
      </c>
      <c r="N25" s="202" t="s">
        <v>46</v>
      </c>
      <c r="O25" s="202"/>
      <c r="P25" s="203"/>
      <c r="Q25" s="141">
        <v>138.87</v>
      </c>
      <c r="S25" s="59"/>
    </row>
    <row r="26" spans="1:17" s="51" customFormat="1" ht="13.5" customHeight="1">
      <c r="A26" s="204">
        <v>2</v>
      </c>
      <c r="B26" s="186">
        <v>5</v>
      </c>
      <c r="C26" s="186">
        <v>200783</v>
      </c>
      <c r="D26" s="187" t="s">
        <v>225</v>
      </c>
      <c r="E26" s="186">
        <v>1986</v>
      </c>
      <c r="F26" s="186" t="s">
        <v>45</v>
      </c>
      <c r="G26" s="187" t="s">
        <v>292</v>
      </c>
      <c r="H26" s="188"/>
      <c r="I26" s="189"/>
      <c r="J26" s="189"/>
      <c r="K26" s="190">
        <v>0.002483449074074074</v>
      </c>
      <c r="L26" s="191">
        <f>K26-$K$25</f>
        <v>4.745370370370233E-06</v>
      </c>
      <c r="M26" s="192">
        <f>$Q$32+((K26/$K$25)-1)*$Q$36</f>
        <v>134.04134777736263</v>
      </c>
      <c r="N26" s="193" t="s">
        <v>46</v>
      </c>
      <c r="O26" s="193"/>
      <c r="P26" s="205"/>
      <c r="Q26" s="141">
        <v>161.76</v>
      </c>
    </row>
    <row r="27" spans="1:17" s="51" customFormat="1" ht="13.5" customHeight="1">
      <c r="A27" s="204">
        <v>3</v>
      </c>
      <c r="B27" s="186">
        <v>21</v>
      </c>
      <c r="C27" s="186">
        <v>200011</v>
      </c>
      <c r="D27" s="187" t="s">
        <v>226</v>
      </c>
      <c r="E27" s="186">
        <v>1986</v>
      </c>
      <c r="F27" s="186" t="s">
        <v>45</v>
      </c>
      <c r="G27" s="187" t="s">
        <v>292</v>
      </c>
      <c r="H27" s="188"/>
      <c r="I27" s="189"/>
      <c r="J27" s="189"/>
      <c r="K27" s="190">
        <v>0.002547800925925926</v>
      </c>
      <c r="L27" s="191">
        <f>K27-$K$25</f>
        <v>6.909722222222213E-05</v>
      </c>
      <c r="M27" s="192">
        <f>$Q$32+((K27/$K$25)-1)*$Q$36</f>
        <v>165.1956249533059</v>
      </c>
      <c r="N27" s="193" t="s">
        <v>46</v>
      </c>
      <c r="O27" s="193"/>
      <c r="P27" s="205"/>
      <c r="Q27" s="141"/>
    </row>
    <row r="28" spans="1:18" s="51" customFormat="1" ht="13.5" customHeight="1">
      <c r="A28" s="204">
        <v>4</v>
      </c>
      <c r="B28" s="186">
        <v>28</v>
      </c>
      <c r="C28" s="186">
        <v>200234</v>
      </c>
      <c r="D28" s="187" t="s">
        <v>68</v>
      </c>
      <c r="E28" s="186">
        <v>1977</v>
      </c>
      <c r="F28" s="186" t="s">
        <v>45</v>
      </c>
      <c r="G28" s="187" t="s">
        <v>69</v>
      </c>
      <c r="H28" s="188"/>
      <c r="I28" s="189"/>
      <c r="J28" s="189"/>
      <c r="K28" s="190">
        <v>0.0025512731481481484</v>
      </c>
      <c r="L28" s="191">
        <f>K28-$K$25</f>
        <v>7.256944444444455E-05</v>
      </c>
      <c r="M28" s="192">
        <f>$Q$32+((K28/$K$25)-1)*$Q$36</f>
        <v>166.876611131864</v>
      </c>
      <c r="N28" s="193" t="s">
        <v>46</v>
      </c>
      <c r="O28" s="193"/>
      <c r="P28" s="205"/>
      <c r="Q28" s="184"/>
      <c r="R28" s="59" t="s">
        <v>52</v>
      </c>
    </row>
    <row r="29" spans="1:18" s="51" customFormat="1" ht="13.5" customHeight="1">
      <c r="A29" s="204">
        <v>5</v>
      </c>
      <c r="B29" s="186">
        <v>12</v>
      </c>
      <c r="C29" s="186">
        <v>200295</v>
      </c>
      <c r="D29" s="187" t="s">
        <v>47</v>
      </c>
      <c r="E29" s="186">
        <v>1987</v>
      </c>
      <c r="F29" s="186" t="s">
        <v>45</v>
      </c>
      <c r="G29" s="187" t="s">
        <v>48</v>
      </c>
      <c r="H29" s="188"/>
      <c r="I29" s="189"/>
      <c r="J29" s="189"/>
      <c r="K29" s="190">
        <v>0.0025621527777777773</v>
      </c>
      <c r="L29" s="191">
        <f>K29-$K$25</f>
        <v>8.344907407407346E-05</v>
      </c>
      <c r="M29" s="192">
        <f>$Q$32+((K29/$K$25)-1)*$Q$36</f>
        <v>172.1437011580124</v>
      </c>
      <c r="N29" s="193" t="s">
        <v>46</v>
      </c>
      <c r="O29" s="193"/>
      <c r="P29" s="205"/>
      <c r="Q29" s="141">
        <v>193.41</v>
      </c>
      <c r="R29" s="60"/>
    </row>
    <row r="30" spans="1:17" s="51" customFormat="1" ht="13.5" customHeight="1">
      <c r="A30" s="204">
        <v>6</v>
      </c>
      <c r="B30" s="186">
        <v>14</v>
      </c>
      <c r="C30" s="186">
        <v>200040</v>
      </c>
      <c r="D30" s="187" t="s">
        <v>76</v>
      </c>
      <c r="E30" s="186">
        <v>1977</v>
      </c>
      <c r="F30" s="186" t="s">
        <v>54</v>
      </c>
      <c r="G30" s="187" t="s">
        <v>292</v>
      </c>
      <c r="H30" s="188"/>
      <c r="I30" s="189"/>
      <c r="J30" s="189"/>
      <c r="K30" s="190">
        <v>0.002576967592592593</v>
      </c>
      <c r="L30" s="191">
        <f>K30-$K$25</f>
        <v>9.826388888888905E-05</v>
      </c>
      <c r="M30" s="192">
        <f>$Q$32+((K30/$K$25)-1)*$Q$36</f>
        <v>179.31590885319406</v>
      </c>
      <c r="N30" s="193" t="s">
        <v>46</v>
      </c>
      <c r="O30" s="193"/>
      <c r="P30" s="205"/>
      <c r="Q30" s="50"/>
    </row>
    <row r="31" spans="1:17" s="51" customFormat="1" ht="13.5" customHeight="1">
      <c r="A31" s="204">
        <v>7</v>
      </c>
      <c r="B31" s="186">
        <v>7</v>
      </c>
      <c r="C31" s="186">
        <v>200689</v>
      </c>
      <c r="D31" s="187" t="s">
        <v>57</v>
      </c>
      <c r="E31" s="186">
        <v>1990</v>
      </c>
      <c r="F31" s="186" t="s">
        <v>58</v>
      </c>
      <c r="G31" s="187" t="s">
        <v>59</v>
      </c>
      <c r="H31" s="188"/>
      <c r="I31" s="189"/>
      <c r="J31" s="189"/>
      <c r="K31" s="190">
        <v>0.0025849537037037035</v>
      </c>
      <c r="L31" s="191">
        <f>K31-$K$25</f>
        <v>0.00010624999999999957</v>
      </c>
      <c r="M31" s="192">
        <f>$Q$32+((K31/$K$25)-1)*$Q$36</f>
        <v>183.18217706387736</v>
      </c>
      <c r="N31" s="193" t="s">
        <v>46</v>
      </c>
      <c r="O31" s="193"/>
      <c r="P31" s="205"/>
      <c r="Q31" s="61" t="s">
        <v>60</v>
      </c>
    </row>
    <row r="32" spans="1:17" s="51" customFormat="1" ht="13.5" customHeight="1">
      <c r="A32" s="204">
        <v>8</v>
      </c>
      <c r="B32" s="186">
        <v>10</v>
      </c>
      <c r="C32" s="186">
        <v>200555</v>
      </c>
      <c r="D32" s="187" t="s">
        <v>97</v>
      </c>
      <c r="E32" s="186">
        <v>1988</v>
      </c>
      <c r="F32" s="186" t="s">
        <v>58</v>
      </c>
      <c r="G32" s="187" t="s">
        <v>64</v>
      </c>
      <c r="H32" s="188"/>
      <c r="I32" s="189"/>
      <c r="J32" s="189"/>
      <c r="K32" s="190">
        <v>0.002587152777777778</v>
      </c>
      <c r="L32" s="191">
        <f>K32-$K$25</f>
        <v>0.00010844907407407418</v>
      </c>
      <c r="M32" s="192">
        <f>$Q$32+((K32/$K$25)-1)*$Q$36</f>
        <v>184.2468016436309</v>
      </c>
      <c r="N32" s="193" t="s">
        <v>46</v>
      </c>
      <c r="O32" s="193"/>
      <c r="P32" s="205"/>
      <c r="Q32" s="62">
        <f>(SUM(Q25:Q29))/3.75</f>
        <v>131.744</v>
      </c>
    </row>
    <row r="33" spans="1:18" s="51" customFormat="1" ht="13.5" customHeight="1">
      <c r="A33" s="204">
        <v>9</v>
      </c>
      <c r="B33" s="186">
        <v>25</v>
      </c>
      <c r="C33" s="186">
        <v>201148</v>
      </c>
      <c r="D33" s="187" t="s">
        <v>227</v>
      </c>
      <c r="E33" s="186">
        <v>1991</v>
      </c>
      <c r="F33" s="186" t="s">
        <v>50</v>
      </c>
      <c r="G33" s="187" t="s">
        <v>292</v>
      </c>
      <c r="H33" s="188"/>
      <c r="I33" s="189"/>
      <c r="J33" s="189"/>
      <c r="K33" s="190">
        <v>0.002587962962962963</v>
      </c>
      <c r="L33" s="191">
        <f>K33-$K$25</f>
        <v>0.00010925925925925903</v>
      </c>
      <c r="M33" s="192">
        <f>$Q$32+((K33/$K$25)-1)*$Q$36</f>
        <v>184.63903175196106</v>
      </c>
      <c r="N33" s="193" t="s">
        <v>46</v>
      </c>
      <c r="O33" s="193"/>
      <c r="P33" s="205"/>
      <c r="Q33" s="63"/>
      <c r="R33" s="60"/>
    </row>
    <row r="34" spans="1:18" s="51" customFormat="1" ht="13.5" customHeight="1">
      <c r="A34" s="204">
        <v>10</v>
      </c>
      <c r="B34" s="186">
        <v>2</v>
      </c>
      <c r="C34" s="186">
        <v>200044</v>
      </c>
      <c r="D34" s="187" t="s">
        <v>83</v>
      </c>
      <c r="E34" s="186">
        <v>1981</v>
      </c>
      <c r="F34" s="186" t="s">
        <v>54</v>
      </c>
      <c r="G34" s="187" t="s">
        <v>84</v>
      </c>
      <c r="H34" s="188"/>
      <c r="I34" s="189"/>
      <c r="J34" s="189"/>
      <c r="K34" s="190">
        <v>0.0025898148148148148</v>
      </c>
      <c r="L34" s="191">
        <f>K34-$K$25</f>
        <v>0.00011111111111111087</v>
      </c>
      <c r="M34" s="192">
        <f>$Q$32+((K34/$K$25)-1)*$Q$36</f>
        <v>185.53555771385857</v>
      </c>
      <c r="N34" s="193" t="s">
        <v>46</v>
      </c>
      <c r="O34" s="193"/>
      <c r="P34" s="205"/>
      <c r="Q34" s="63"/>
      <c r="R34" s="60"/>
    </row>
    <row r="35" spans="1:18" s="51" customFormat="1" ht="13.5" customHeight="1">
      <c r="A35" s="204">
        <v>11</v>
      </c>
      <c r="B35" s="186">
        <v>27</v>
      </c>
      <c r="C35" s="186">
        <v>200219</v>
      </c>
      <c r="D35" s="187" t="s">
        <v>98</v>
      </c>
      <c r="E35" s="186">
        <v>1986</v>
      </c>
      <c r="F35" s="186" t="s">
        <v>45</v>
      </c>
      <c r="G35" s="187" t="s">
        <v>292</v>
      </c>
      <c r="H35" s="188"/>
      <c r="I35" s="189"/>
      <c r="J35" s="189"/>
      <c r="K35" s="190">
        <v>0.0025908564814814817</v>
      </c>
      <c r="L35" s="191">
        <f>K35-$K$25</f>
        <v>0.00011215277777777786</v>
      </c>
      <c r="M35" s="192">
        <f>$Q$32+((K35/$K$25)-1)*$Q$36</f>
        <v>186.03985356742618</v>
      </c>
      <c r="N35" s="193" t="s">
        <v>46</v>
      </c>
      <c r="O35" s="193"/>
      <c r="P35" s="205"/>
      <c r="Q35" s="63" t="s">
        <v>65</v>
      </c>
      <c r="R35" s="60"/>
    </row>
    <row r="36" spans="1:18" s="51" customFormat="1" ht="13.5" customHeight="1">
      <c r="A36" s="204">
        <v>12</v>
      </c>
      <c r="B36" s="186">
        <v>9</v>
      </c>
      <c r="C36" s="186">
        <v>200762</v>
      </c>
      <c r="D36" s="187" t="s">
        <v>228</v>
      </c>
      <c r="E36" s="186">
        <v>1987</v>
      </c>
      <c r="F36" s="186" t="s">
        <v>45</v>
      </c>
      <c r="G36" s="187" t="s">
        <v>292</v>
      </c>
      <c r="H36" s="188"/>
      <c r="I36" s="189"/>
      <c r="J36" s="189"/>
      <c r="K36" s="190">
        <v>0.002591550925925926</v>
      </c>
      <c r="L36" s="191">
        <f>K36-$K$25</f>
        <v>0.00011284722222222208</v>
      </c>
      <c r="M36" s="192">
        <f>$Q$32+((K36/$K$25)-1)*$Q$36</f>
        <v>186.37605080313776</v>
      </c>
      <c r="N36" s="193" t="s">
        <v>46</v>
      </c>
      <c r="O36" s="193"/>
      <c r="P36" s="205"/>
      <c r="Q36" s="63">
        <v>1200</v>
      </c>
      <c r="R36" s="60"/>
    </row>
    <row r="37" spans="1:18" s="51" customFormat="1" ht="13.5" customHeight="1">
      <c r="A37" s="204">
        <v>13</v>
      </c>
      <c r="B37" s="186">
        <v>19</v>
      </c>
      <c r="C37" s="186">
        <v>201368</v>
      </c>
      <c r="D37" s="187" t="s">
        <v>49</v>
      </c>
      <c r="E37" s="186">
        <v>1990</v>
      </c>
      <c r="F37" s="186" t="s">
        <v>50</v>
      </c>
      <c r="G37" s="187" t="s">
        <v>292</v>
      </c>
      <c r="H37" s="188"/>
      <c r="I37" s="189"/>
      <c r="J37" s="189"/>
      <c r="K37" s="190">
        <v>0.0025957175925925926</v>
      </c>
      <c r="L37" s="191">
        <f>K37-$K$25</f>
        <v>0.00011701388888888872</v>
      </c>
      <c r="M37" s="192">
        <f>$Q$32+((K37/$K$25)-1)*$Q$36</f>
        <v>188.3932342174074</v>
      </c>
      <c r="N37" s="193" t="s">
        <v>46</v>
      </c>
      <c r="O37" s="193"/>
      <c r="P37" s="205"/>
      <c r="Q37" s="63"/>
      <c r="R37" s="60"/>
    </row>
    <row r="38" spans="1:18" s="51" customFormat="1" ht="13.5" customHeight="1">
      <c r="A38" s="204">
        <v>14</v>
      </c>
      <c r="B38" s="186">
        <v>15</v>
      </c>
      <c r="C38" s="186">
        <v>200688</v>
      </c>
      <c r="D38" s="187" t="s">
        <v>62</v>
      </c>
      <c r="E38" s="186">
        <v>1989</v>
      </c>
      <c r="F38" s="186" t="s">
        <v>58</v>
      </c>
      <c r="G38" s="187" t="s">
        <v>59</v>
      </c>
      <c r="H38" s="188"/>
      <c r="I38" s="189"/>
      <c r="J38" s="189"/>
      <c r="K38" s="190">
        <v>0.0025994212962962963</v>
      </c>
      <c r="L38" s="191">
        <f>K38-$K$25</f>
        <v>0.0001207175925925924</v>
      </c>
      <c r="M38" s="192">
        <f>$Q$32+((K38/$K$25)-1)*$Q$36</f>
        <v>190.1862861412027</v>
      </c>
      <c r="N38" s="193" t="s">
        <v>46</v>
      </c>
      <c r="O38" s="193"/>
      <c r="P38" s="205"/>
      <c r="Q38" s="63"/>
      <c r="R38" s="60"/>
    </row>
    <row r="39" spans="1:18" s="51" customFormat="1" ht="13.5" customHeight="1">
      <c r="A39" s="204">
        <v>15</v>
      </c>
      <c r="B39" s="186">
        <v>8</v>
      </c>
      <c r="C39" s="186">
        <v>200023</v>
      </c>
      <c r="D39" s="187" t="s">
        <v>51</v>
      </c>
      <c r="E39" s="186">
        <v>1982</v>
      </c>
      <c r="F39" s="186" t="s">
        <v>45</v>
      </c>
      <c r="G39" s="187" t="s">
        <v>292</v>
      </c>
      <c r="H39" s="188"/>
      <c r="I39" s="189"/>
      <c r="J39" s="189"/>
      <c r="K39" s="190">
        <v>0.00260150462962963</v>
      </c>
      <c r="L39" s="191">
        <f>K39-$K$25</f>
        <v>0.00012280092592592594</v>
      </c>
      <c r="M39" s="192">
        <f>$Q$32+((K39/$K$25)-1)*$Q$36</f>
        <v>191.19487784833768</v>
      </c>
      <c r="N39" s="193" t="s">
        <v>46</v>
      </c>
      <c r="O39" s="193"/>
      <c r="P39" s="205"/>
      <c r="Q39" s="63"/>
      <c r="R39" s="60"/>
    </row>
    <row r="40" spans="1:18" s="51" customFormat="1" ht="13.5" customHeight="1">
      <c r="A40" s="204">
        <v>16</v>
      </c>
      <c r="B40" s="186">
        <v>23</v>
      </c>
      <c r="C40" s="186">
        <v>200618</v>
      </c>
      <c r="D40" s="187" t="s">
        <v>82</v>
      </c>
      <c r="E40" s="186">
        <v>1990</v>
      </c>
      <c r="F40" s="186" t="s">
        <v>45</v>
      </c>
      <c r="G40" s="187" t="s">
        <v>292</v>
      </c>
      <c r="H40" s="188"/>
      <c r="I40" s="189"/>
      <c r="J40" s="189"/>
      <c r="K40" s="190">
        <v>0.002603819444444444</v>
      </c>
      <c r="L40" s="191">
        <f>K40-$K$25</f>
        <v>0.0001251157407407403</v>
      </c>
      <c r="M40" s="192">
        <f>$Q$32+((K40/$K$25)-1)*$Q$36</f>
        <v>192.31553530070954</v>
      </c>
      <c r="N40" s="193" t="s">
        <v>46</v>
      </c>
      <c r="O40" s="193"/>
      <c r="P40" s="205"/>
      <c r="Q40" s="63"/>
      <c r="R40" s="60"/>
    </row>
    <row r="41" spans="1:18" s="51" customFormat="1" ht="13.5" customHeight="1">
      <c r="A41" s="204">
        <v>17</v>
      </c>
      <c r="B41" s="186">
        <v>1</v>
      </c>
      <c r="C41" s="186">
        <v>200184</v>
      </c>
      <c r="D41" s="187" t="s">
        <v>73</v>
      </c>
      <c r="E41" s="186">
        <v>1986</v>
      </c>
      <c r="F41" s="186" t="s">
        <v>45</v>
      </c>
      <c r="G41" s="187" t="s">
        <v>292</v>
      </c>
      <c r="H41" s="188"/>
      <c r="I41" s="189"/>
      <c r="J41" s="189"/>
      <c r="K41" s="190">
        <v>0.002621412037037037</v>
      </c>
      <c r="L41" s="191">
        <f>K41-$K$25</f>
        <v>0.00014270833333333323</v>
      </c>
      <c r="M41" s="192">
        <f>$Q$32+((K41/$K$25)-1)*$Q$36</f>
        <v>200.83253193873725</v>
      </c>
      <c r="N41" s="193" t="s">
        <v>46</v>
      </c>
      <c r="O41" s="193"/>
      <c r="P41" s="205"/>
      <c r="Q41" s="63"/>
      <c r="R41" s="60"/>
    </row>
    <row r="42" spans="1:18" s="51" customFormat="1" ht="13.5" customHeight="1">
      <c r="A42" s="204">
        <v>18</v>
      </c>
      <c r="B42" s="186">
        <v>13</v>
      </c>
      <c r="C42" s="186">
        <v>200513</v>
      </c>
      <c r="D42" s="187" t="s">
        <v>229</v>
      </c>
      <c r="E42" s="186">
        <v>1988</v>
      </c>
      <c r="F42" s="186" t="s">
        <v>45</v>
      </c>
      <c r="G42" s="187" t="s">
        <v>64</v>
      </c>
      <c r="H42" s="188"/>
      <c r="I42" s="189"/>
      <c r="J42" s="189"/>
      <c r="K42" s="190">
        <v>0.0026237268518518515</v>
      </c>
      <c r="L42" s="191">
        <f>K42-$K$25</f>
        <v>0.0001450231481481476</v>
      </c>
      <c r="M42" s="192">
        <f>$Q$32+((K42/$K$25)-1)*$Q$36</f>
        <v>201.9531893911091</v>
      </c>
      <c r="N42" s="193" t="s">
        <v>46</v>
      </c>
      <c r="O42" s="193"/>
      <c r="P42" s="205"/>
      <c r="Q42" s="64"/>
      <c r="R42" s="65"/>
    </row>
    <row r="43" spans="1:18" s="51" customFormat="1" ht="13.5" customHeight="1">
      <c r="A43" s="204">
        <v>19</v>
      </c>
      <c r="B43" s="186">
        <v>33</v>
      </c>
      <c r="C43" s="186">
        <v>201146</v>
      </c>
      <c r="D43" s="187" t="s">
        <v>230</v>
      </c>
      <c r="E43" s="186">
        <v>1991</v>
      </c>
      <c r="F43" s="186" t="s">
        <v>50</v>
      </c>
      <c r="G43" s="187" t="s">
        <v>292</v>
      </c>
      <c r="H43" s="188"/>
      <c r="I43" s="189"/>
      <c r="J43" s="189"/>
      <c r="K43" s="190">
        <v>0.0026393518518518515</v>
      </c>
      <c r="L43" s="191">
        <f>K43-$K$25</f>
        <v>0.0001606481481481476</v>
      </c>
      <c r="M43" s="192">
        <f>$Q$32+((K43/$K$25)-1)*$Q$36</f>
        <v>209.51762719462067</v>
      </c>
      <c r="N43" s="193" t="s">
        <v>46</v>
      </c>
      <c r="O43" s="193"/>
      <c r="P43" s="205"/>
      <c r="Q43" s="66"/>
      <c r="R43" s="65"/>
    </row>
    <row r="44" spans="1:18" s="51" customFormat="1" ht="13.5" customHeight="1">
      <c r="A44" s="204">
        <v>20</v>
      </c>
      <c r="B44" s="186">
        <v>17</v>
      </c>
      <c r="C44" s="186">
        <v>200057</v>
      </c>
      <c r="D44" s="187" t="s">
        <v>88</v>
      </c>
      <c r="E44" s="186">
        <v>1984</v>
      </c>
      <c r="F44" s="186" t="s">
        <v>45</v>
      </c>
      <c r="G44" s="187" t="s">
        <v>84</v>
      </c>
      <c r="H44" s="188"/>
      <c r="I44" s="189"/>
      <c r="J44" s="189"/>
      <c r="K44" s="190">
        <v>0.0026453703703703704</v>
      </c>
      <c r="L44" s="191">
        <f>K44-$K$25</f>
        <v>0.00016666666666666653</v>
      </c>
      <c r="M44" s="192">
        <f>$Q$32+((K44/$K$25)-1)*$Q$36</f>
        <v>212.43133657078812</v>
      </c>
      <c r="N44" s="193" t="s">
        <v>46</v>
      </c>
      <c r="O44" s="193"/>
      <c r="P44" s="205"/>
      <c r="Q44" s="66"/>
      <c r="R44" s="65"/>
    </row>
    <row r="45" spans="1:18" s="51" customFormat="1" ht="13.5" customHeight="1">
      <c r="A45" s="204">
        <v>21</v>
      </c>
      <c r="B45" s="186">
        <v>20</v>
      </c>
      <c r="C45" s="186">
        <v>200953</v>
      </c>
      <c r="D45" s="187" t="s">
        <v>81</v>
      </c>
      <c r="E45" s="186">
        <v>1990</v>
      </c>
      <c r="F45" s="186" t="s">
        <v>58</v>
      </c>
      <c r="G45" s="187" t="s">
        <v>292</v>
      </c>
      <c r="H45" s="188"/>
      <c r="I45" s="189"/>
      <c r="J45" s="189"/>
      <c r="K45" s="190">
        <v>0.00265162037037037</v>
      </c>
      <c r="L45" s="191">
        <f>K45-$K$25</f>
        <v>0.00017291666666666627</v>
      </c>
      <c r="M45" s="192">
        <f>$Q$32+((K45/$K$25)-1)*$Q$36</f>
        <v>215.45711169219248</v>
      </c>
      <c r="N45" s="193" t="s">
        <v>46</v>
      </c>
      <c r="O45" s="193"/>
      <c r="P45" s="205"/>
      <c r="Q45" s="66"/>
      <c r="R45" s="65"/>
    </row>
    <row r="46" spans="1:18" s="51" customFormat="1" ht="13.5" customHeight="1">
      <c r="A46" s="204">
        <v>22</v>
      </c>
      <c r="B46" s="186">
        <v>56</v>
      </c>
      <c r="C46" s="186"/>
      <c r="D46" s="187" t="s">
        <v>231</v>
      </c>
      <c r="E46" s="186">
        <v>1983</v>
      </c>
      <c r="F46" s="186" t="s">
        <v>58</v>
      </c>
      <c r="G46" s="187" t="s">
        <v>64</v>
      </c>
      <c r="H46" s="188"/>
      <c r="I46" s="189"/>
      <c r="J46" s="189"/>
      <c r="K46" s="190">
        <v>0.002653587962962963</v>
      </c>
      <c r="L46" s="191">
        <f>K46-$K$25</f>
        <v>0.00017488425925925918</v>
      </c>
      <c r="M46" s="192">
        <f>$Q$32+((K46/$K$25)-1)*$Q$36</f>
        <v>216.40967052670885</v>
      </c>
      <c r="N46" s="193" t="s">
        <v>46</v>
      </c>
      <c r="O46" s="193"/>
      <c r="P46" s="205"/>
      <c r="Q46" s="66"/>
      <c r="R46" s="65"/>
    </row>
    <row r="47" spans="1:18" s="51" customFormat="1" ht="13.5" customHeight="1">
      <c r="A47" s="204">
        <v>23</v>
      </c>
      <c r="B47" s="186">
        <v>6</v>
      </c>
      <c r="C47" s="186">
        <v>200587</v>
      </c>
      <c r="D47" s="187" t="s">
        <v>56</v>
      </c>
      <c r="E47" s="186">
        <v>1987</v>
      </c>
      <c r="F47" s="186" t="s">
        <v>45</v>
      </c>
      <c r="G47" s="187" t="s">
        <v>292</v>
      </c>
      <c r="H47" s="188"/>
      <c r="I47" s="189"/>
      <c r="J47" s="189"/>
      <c r="K47" s="190">
        <v>0.002659027777777778</v>
      </c>
      <c r="L47" s="191">
        <f>K47-$K$25</f>
        <v>0.00018032407407407407</v>
      </c>
      <c r="M47" s="192">
        <f>$Q$32+((K47/$K$25)-1)*$Q$36</f>
        <v>219.04321553978332</v>
      </c>
      <c r="N47" s="193" t="s">
        <v>46</v>
      </c>
      <c r="O47" s="193"/>
      <c r="P47" s="205"/>
      <c r="Q47" s="66"/>
      <c r="R47" s="65"/>
    </row>
    <row r="48" spans="1:18" s="51" customFormat="1" ht="13.5" customHeight="1">
      <c r="A48" s="204">
        <v>24</v>
      </c>
      <c r="B48" s="186">
        <v>37</v>
      </c>
      <c r="C48" s="186">
        <v>200565</v>
      </c>
      <c r="D48" s="187" t="s">
        <v>232</v>
      </c>
      <c r="E48" s="186">
        <v>1987</v>
      </c>
      <c r="F48" s="186" t="s">
        <v>58</v>
      </c>
      <c r="G48" s="187" t="s">
        <v>64</v>
      </c>
      <c r="H48" s="188"/>
      <c r="I48" s="189"/>
      <c r="J48" s="189"/>
      <c r="K48" s="190">
        <v>0.002686921296296296</v>
      </c>
      <c r="L48" s="191">
        <f>K48-$K$25</f>
        <v>0.0002082175925925923</v>
      </c>
      <c r="M48" s="192">
        <f>$Q$32+((K48/$K$25)-1)*$Q$36</f>
        <v>232.5471378408664</v>
      </c>
      <c r="N48" s="193" t="s">
        <v>46</v>
      </c>
      <c r="O48" s="193"/>
      <c r="P48" s="205"/>
      <c r="Q48" s="66"/>
      <c r="R48" s="65"/>
    </row>
    <row r="49" spans="1:18" s="51" customFormat="1" ht="13.5" customHeight="1">
      <c r="A49" s="204">
        <v>25</v>
      </c>
      <c r="B49" s="186">
        <v>34</v>
      </c>
      <c r="C49" s="186">
        <v>201370</v>
      </c>
      <c r="D49" s="187" t="s">
        <v>233</v>
      </c>
      <c r="E49" s="186">
        <v>1991</v>
      </c>
      <c r="F49" s="186" t="s">
        <v>50</v>
      </c>
      <c r="G49" s="187" t="s">
        <v>292</v>
      </c>
      <c r="H49" s="188"/>
      <c r="I49" s="189"/>
      <c r="J49" s="189"/>
      <c r="K49" s="190">
        <v>0.0026876157407407404</v>
      </c>
      <c r="L49" s="191">
        <f>K49-$K$25</f>
        <v>0.00020891203703703653</v>
      </c>
      <c r="M49" s="192">
        <f>$Q$32+((K49/$K$25)-1)*$Q$36</f>
        <v>232.883335076578</v>
      </c>
      <c r="N49" s="193" t="s">
        <v>46</v>
      </c>
      <c r="O49" s="193"/>
      <c r="P49" s="205"/>
      <c r="Q49" s="66"/>
      <c r="R49" s="65"/>
    </row>
    <row r="50" spans="1:18" s="51" customFormat="1" ht="13.5" customHeight="1">
      <c r="A50" s="204">
        <v>26</v>
      </c>
      <c r="B50" s="186">
        <v>32</v>
      </c>
      <c r="C50" s="186">
        <v>201183</v>
      </c>
      <c r="D50" s="187" t="s">
        <v>86</v>
      </c>
      <c r="E50" s="186">
        <v>1990</v>
      </c>
      <c r="F50" s="186" t="s">
        <v>58</v>
      </c>
      <c r="G50" s="187" t="s">
        <v>87</v>
      </c>
      <c r="H50" s="188"/>
      <c r="I50" s="189"/>
      <c r="J50" s="189"/>
      <c r="K50" s="190">
        <v>0.002696180555555556</v>
      </c>
      <c r="L50" s="191">
        <f>K50-$K$25</f>
        <v>0.00021747685185185195</v>
      </c>
      <c r="M50" s="192">
        <f>$Q$32+((K50/$K$25)-1)*$Q$36</f>
        <v>237.02976765035504</v>
      </c>
      <c r="N50" s="193" t="s">
        <v>46</v>
      </c>
      <c r="O50" s="193"/>
      <c r="P50" s="205"/>
      <c r="Q50" s="66"/>
      <c r="R50" s="65"/>
    </row>
    <row r="51" spans="1:18" s="51" customFormat="1" ht="13.5" customHeight="1">
      <c r="A51" s="204">
        <v>27</v>
      </c>
      <c r="B51" s="186">
        <v>48</v>
      </c>
      <c r="C51" s="186"/>
      <c r="D51" s="187" t="s">
        <v>63</v>
      </c>
      <c r="E51" s="186">
        <v>1989</v>
      </c>
      <c r="F51" s="186" t="s">
        <v>58</v>
      </c>
      <c r="G51" s="187" t="s">
        <v>64</v>
      </c>
      <c r="H51" s="188"/>
      <c r="I51" s="189"/>
      <c r="J51" s="189"/>
      <c r="K51" s="190">
        <v>0.002701736111111111</v>
      </c>
      <c r="L51" s="191">
        <f>K51-$K$25</f>
        <v>0.00022303240740740703</v>
      </c>
      <c r="M51" s="192">
        <f>$Q$32+((K51/$K$25)-1)*$Q$36</f>
        <v>239.71934553604757</v>
      </c>
      <c r="N51" s="193" t="s">
        <v>46</v>
      </c>
      <c r="O51" s="193"/>
      <c r="P51" s="205"/>
      <c r="Q51" s="66"/>
      <c r="R51" s="65"/>
    </row>
    <row r="52" spans="1:18" s="51" customFormat="1" ht="13.5" customHeight="1">
      <c r="A52" s="204">
        <v>28</v>
      </c>
      <c r="B52" s="186">
        <v>11</v>
      </c>
      <c r="C52" s="186">
        <v>200679</v>
      </c>
      <c r="D52" s="187" t="s">
        <v>75</v>
      </c>
      <c r="E52" s="186">
        <v>1989</v>
      </c>
      <c r="F52" s="186" t="s">
        <v>45</v>
      </c>
      <c r="G52" s="187" t="s">
        <v>292</v>
      </c>
      <c r="H52" s="188"/>
      <c r="I52" s="189"/>
      <c r="J52" s="189"/>
      <c r="K52" s="190">
        <v>0.0027060185185185186</v>
      </c>
      <c r="L52" s="191">
        <f>K52-$K$25</f>
        <v>0.00022731481481481474</v>
      </c>
      <c r="M52" s="192">
        <f>$Q$32+((K52/$K$25)-1)*$Q$36</f>
        <v>241.79256182293608</v>
      </c>
      <c r="N52" s="193" t="s">
        <v>46</v>
      </c>
      <c r="O52" s="193"/>
      <c r="P52" s="205"/>
      <c r="Q52" s="66"/>
      <c r="R52" s="65"/>
    </row>
    <row r="53" spans="1:18" s="51" customFormat="1" ht="13.5" customHeight="1">
      <c r="A53" s="204">
        <v>29</v>
      </c>
      <c r="B53" s="186">
        <v>40</v>
      </c>
      <c r="C53" s="186">
        <v>201141</v>
      </c>
      <c r="D53" s="187" t="s">
        <v>234</v>
      </c>
      <c r="E53" s="186">
        <v>1991</v>
      </c>
      <c r="F53" s="186" t="s">
        <v>50</v>
      </c>
      <c r="G53" s="187" t="s">
        <v>292</v>
      </c>
      <c r="H53" s="188"/>
      <c r="I53" s="189"/>
      <c r="J53" s="189"/>
      <c r="K53" s="190">
        <v>0.002718634259259259</v>
      </c>
      <c r="L53" s="191">
        <f>K53-$K$25</f>
        <v>0.0002399305555555553</v>
      </c>
      <c r="M53" s="192">
        <f>$Q$32+((K53/$K$25)-1)*$Q$36</f>
        <v>247.90014493836367</v>
      </c>
      <c r="N53" s="193" t="s">
        <v>46</v>
      </c>
      <c r="O53" s="193"/>
      <c r="P53" s="205"/>
      <c r="Q53" s="66"/>
      <c r="R53" s="65"/>
    </row>
    <row r="54" spans="1:18" s="51" customFormat="1" ht="13.5" customHeight="1">
      <c r="A54" s="204">
        <v>30</v>
      </c>
      <c r="B54" s="186">
        <v>24</v>
      </c>
      <c r="C54" s="186">
        <v>200960</v>
      </c>
      <c r="D54" s="187" t="s">
        <v>66</v>
      </c>
      <c r="E54" s="186">
        <v>1990</v>
      </c>
      <c r="F54" s="186" t="s">
        <v>50</v>
      </c>
      <c r="G54" s="187" t="s">
        <v>67</v>
      </c>
      <c r="H54" s="188"/>
      <c r="I54" s="189"/>
      <c r="J54" s="189"/>
      <c r="K54" s="190">
        <v>0.002722222222222222</v>
      </c>
      <c r="L54" s="191">
        <f>K54-$K$25</f>
        <v>0.0002435185185185179</v>
      </c>
      <c r="M54" s="192">
        <f>$Q$32+((K54/$K$25)-1)*$Q$36</f>
        <v>249.6371639895401</v>
      </c>
      <c r="N54" s="193" t="s">
        <v>46</v>
      </c>
      <c r="O54" s="193"/>
      <c r="P54" s="205"/>
      <c r="Q54" s="66"/>
      <c r="R54" s="65"/>
    </row>
    <row r="55" spans="1:18" s="51" customFormat="1" ht="13.5" customHeight="1">
      <c r="A55" s="204">
        <v>31</v>
      </c>
      <c r="B55" s="186">
        <v>57</v>
      </c>
      <c r="C55" s="186"/>
      <c r="D55" s="187" t="s">
        <v>74</v>
      </c>
      <c r="E55" s="186">
        <v>1986</v>
      </c>
      <c r="F55" s="186" t="s">
        <v>58</v>
      </c>
      <c r="G55" s="187" t="s">
        <v>67</v>
      </c>
      <c r="H55" s="188"/>
      <c r="I55" s="189"/>
      <c r="J55" s="189"/>
      <c r="K55" s="190">
        <v>0.0027239583333333334</v>
      </c>
      <c r="L55" s="191">
        <f>K55-$K$25</f>
        <v>0.00024525462962962956</v>
      </c>
      <c r="M55" s="192">
        <f>$Q$32+((K55/$K$25)-1)*$Q$36</f>
        <v>250.47765707881956</v>
      </c>
      <c r="N55" s="193" t="s">
        <v>85</v>
      </c>
      <c r="O55" s="193"/>
      <c r="P55" s="205"/>
      <c r="Q55" s="66"/>
      <c r="R55" s="65"/>
    </row>
    <row r="56" spans="1:18" s="51" customFormat="1" ht="13.5" customHeight="1">
      <c r="A56" s="204">
        <v>32</v>
      </c>
      <c r="B56" s="186">
        <v>53</v>
      </c>
      <c r="C56" s="186"/>
      <c r="D56" s="187" t="s">
        <v>79</v>
      </c>
      <c r="E56" s="186">
        <v>1987</v>
      </c>
      <c r="F56" s="186" t="s">
        <v>58</v>
      </c>
      <c r="G56" s="187" t="s">
        <v>80</v>
      </c>
      <c r="H56" s="188"/>
      <c r="I56" s="189"/>
      <c r="J56" s="189"/>
      <c r="K56" s="190">
        <v>0.0027267361111111108</v>
      </c>
      <c r="L56" s="191">
        <f>K56-$K$25</f>
        <v>0.0002480324074074069</v>
      </c>
      <c r="M56" s="192">
        <f>$Q$32+((K56/$K$25)-1)*$Q$36</f>
        <v>251.82244602166583</v>
      </c>
      <c r="N56" s="193" t="s">
        <v>85</v>
      </c>
      <c r="O56" s="193"/>
      <c r="P56" s="205"/>
      <c r="Q56" s="66"/>
      <c r="R56" s="65"/>
    </row>
    <row r="57" spans="1:18" s="51" customFormat="1" ht="13.5" customHeight="1">
      <c r="A57" s="204">
        <v>33</v>
      </c>
      <c r="B57" s="186">
        <v>42</v>
      </c>
      <c r="C57" s="186">
        <v>201311</v>
      </c>
      <c r="D57" s="187" t="s">
        <v>93</v>
      </c>
      <c r="E57" s="186">
        <v>1987</v>
      </c>
      <c r="F57" s="186" t="s">
        <v>58</v>
      </c>
      <c r="G57" s="187" t="s">
        <v>292</v>
      </c>
      <c r="H57" s="188"/>
      <c r="I57" s="189"/>
      <c r="J57" s="189"/>
      <c r="K57" s="190">
        <v>0.0027306712962962966</v>
      </c>
      <c r="L57" s="191">
        <f>K57-$K$25</f>
        <v>0.0002519675925925927</v>
      </c>
      <c r="M57" s="192">
        <f>$Q$32+((K57/$K$25)-1)*$Q$36</f>
        <v>253.72756369069856</v>
      </c>
      <c r="N57" s="193" t="s">
        <v>85</v>
      </c>
      <c r="O57" s="193"/>
      <c r="P57" s="205"/>
      <c r="Q57" s="66"/>
      <c r="R57" s="65"/>
    </row>
    <row r="58" spans="1:18" s="51" customFormat="1" ht="13.5" customHeight="1">
      <c r="A58" s="204">
        <v>34</v>
      </c>
      <c r="B58" s="186">
        <v>16</v>
      </c>
      <c r="C58" s="186">
        <v>200577</v>
      </c>
      <c r="D58" s="187" t="s">
        <v>235</v>
      </c>
      <c r="E58" s="186">
        <v>1989</v>
      </c>
      <c r="F58" s="186" t="s">
        <v>50</v>
      </c>
      <c r="G58" s="187" t="s">
        <v>64</v>
      </c>
      <c r="H58" s="188"/>
      <c r="I58" s="189"/>
      <c r="J58" s="189"/>
      <c r="K58" s="190">
        <v>0.002731944444444445</v>
      </c>
      <c r="L58" s="191">
        <f>K58-$K$25</f>
        <v>0.00025324074074074094</v>
      </c>
      <c r="M58" s="192">
        <f>$Q$32+((K58/$K$25)-1)*$Q$36</f>
        <v>254.34392528950337</v>
      </c>
      <c r="N58" s="193" t="s">
        <v>85</v>
      </c>
      <c r="O58" s="193"/>
      <c r="P58" s="205"/>
      <c r="Q58" s="66"/>
      <c r="R58" s="65"/>
    </row>
    <row r="59" spans="1:18" s="51" customFormat="1" ht="13.5" customHeight="1">
      <c r="A59" s="204">
        <v>35</v>
      </c>
      <c r="B59" s="186">
        <v>18</v>
      </c>
      <c r="C59" s="186">
        <v>200691</v>
      </c>
      <c r="D59" s="187" t="s">
        <v>71</v>
      </c>
      <c r="E59" s="186">
        <v>1985</v>
      </c>
      <c r="F59" s="186" t="s">
        <v>58</v>
      </c>
      <c r="G59" s="187" t="s">
        <v>48</v>
      </c>
      <c r="H59" s="188"/>
      <c r="I59" s="189"/>
      <c r="J59" s="189"/>
      <c r="K59" s="190">
        <v>0.002737962962962963</v>
      </c>
      <c r="L59" s="191">
        <f>K59-$K$25</f>
        <v>0.000259259259259259</v>
      </c>
      <c r="M59" s="192">
        <f>$Q$32+((K59/$K$25)-1)*$Q$36</f>
        <v>257.25763466567025</v>
      </c>
      <c r="N59" s="193" t="s">
        <v>85</v>
      </c>
      <c r="O59" s="193"/>
      <c r="P59" s="205"/>
      <c r="Q59" s="66"/>
      <c r="R59" s="65"/>
    </row>
    <row r="60" spans="1:18" s="51" customFormat="1" ht="13.5" customHeight="1">
      <c r="A60" s="204">
        <v>36</v>
      </c>
      <c r="B60" s="186">
        <v>30</v>
      </c>
      <c r="C60" s="186">
        <v>200750</v>
      </c>
      <c r="D60" s="187" t="s">
        <v>77</v>
      </c>
      <c r="E60" s="186">
        <v>1988</v>
      </c>
      <c r="F60" s="186" t="s">
        <v>58</v>
      </c>
      <c r="G60" s="187" t="s">
        <v>292</v>
      </c>
      <c r="H60" s="188"/>
      <c r="I60" s="189"/>
      <c r="J60" s="189"/>
      <c r="K60" s="190">
        <v>0.0027483796296296297</v>
      </c>
      <c r="L60" s="191">
        <f>K60-$K$25</f>
        <v>0.0002696759259259258</v>
      </c>
      <c r="M60" s="192">
        <f>$Q$32+((K60/$K$25)-1)*$Q$36</f>
        <v>262.30059320134484</v>
      </c>
      <c r="N60" s="193" t="s">
        <v>85</v>
      </c>
      <c r="O60" s="193"/>
      <c r="P60" s="205"/>
      <c r="Q60" s="66"/>
      <c r="R60" s="65"/>
    </row>
    <row r="61" spans="1:18" s="51" customFormat="1" ht="13.5" customHeight="1">
      <c r="A61" s="204">
        <v>37</v>
      </c>
      <c r="B61" s="186">
        <v>29</v>
      </c>
      <c r="C61" s="186">
        <v>201203</v>
      </c>
      <c r="D61" s="187" t="s">
        <v>89</v>
      </c>
      <c r="E61" s="186">
        <v>1989</v>
      </c>
      <c r="F61" s="186" t="s">
        <v>50</v>
      </c>
      <c r="G61" s="187" t="s">
        <v>67</v>
      </c>
      <c r="H61" s="188"/>
      <c r="I61" s="189"/>
      <c r="J61" s="189"/>
      <c r="K61" s="190">
        <v>0.002765277777777778</v>
      </c>
      <c r="L61" s="191">
        <f>K61-$K$25</f>
        <v>0.0002865740740740741</v>
      </c>
      <c r="M61" s="192">
        <f>$Q$32+((K61/$K$25)-1)*$Q$36</f>
        <v>270.48139260366094</v>
      </c>
      <c r="N61" s="193" t="s">
        <v>85</v>
      </c>
      <c r="O61" s="193"/>
      <c r="P61" s="205"/>
      <c r="Q61" s="66"/>
      <c r="R61" s="65"/>
    </row>
    <row r="62" spans="1:18" s="51" customFormat="1" ht="13.5" customHeight="1">
      <c r="A62" s="204">
        <v>38</v>
      </c>
      <c r="B62" s="186">
        <v>45</v>
      </c>
      <c r="C62" s="186">
        <v>200937</v>
      </c>
      <c r="D62" s="187" t="s">
        <v>236</v>
      </c>
      <c r="E62" s="186">
        <v>1990</v>
      </c>
      <c r="F62" s="186" t="s">
        <v>58</v>
      </c>
      <c r="G62" s="187" t="s">
        <v>87</v>
      </c>
      <c r="H62" s="188"/>
      <c r="I62" s="189"/>
      <c r="J62" s="189"/>
      <c r="K62" s="190">
        <v>0.0027857638888888884</v>
      </c>
      <c r="L62" s="191">
        <f>K62-$K$25</f>
        <v>0.0003070601851851845</v>
      </c>
      <c r="M62" s="192">
        <f>$Q$32+((K62/$K$25)-1)*$Q$36</f>
        <v>280.3992110571532</v>
      </c>
      <c r="N62" s="193" t="s">
        <v>85</v>
      </c>
      <c r="O62" s="193"/>
      <c r="P62" s="205"/>
      <c r="Q62" s="66"/>
      <c r="R62" s="65"/>
    </row>
    <row r="63" spans="1:18" s="51" customFormat="1" ht="13.5" customHeight="1">
      <c r="A63" s="204">
        <v>39</v>
      </c>
      <c r="B63" s="186">
        <v>49</v>
      </c>
      <c r="C63" s="186"/>
      <c r="D63" s="187" t="s">
        <v>237</v>
      </c>
      <c r="E63" s="186">
        <v>1992</v>
      </c>
      <c r="F63" s="186" t="s">
        <v>50</v>
      </c>
      <c r="G63" s="187" t="s">
        <v>292</v>
      </c>
      <c r="H63" s="188"/>
      <c r="I63" s="189"/>
      <c r="J63" s="189"/>
      <c r="K63" s="190">
        <v>0.002794675925925926</v>
      </c>
      <c r="L63" s="191">
        <f>K63-$K$25</f>
        <v>0.00031597222222222226</v>
      </c>
      <c r="M63" s="192">
        <f>$Q$32+((K63/$K$25)-1)*$Q$36</f>
        <v>284.71374224878605</v>
      </c>
      <c r="N63" s="193" t="s">
        <v>85</v>
      </c>
      <c r="O63" s="193"/>
      <c r="P63" s="205"/>
      <c r="Q63" s="66"/>
      <c r="R63" s="65"/>
    </row>
    <row r="64" spans="1:18" s="51" customFormat="1" ht="13.5" customHeight="1">
      <c r="A64" s="204">
        <v>40</v>
      </c>
      <c r="B64" s="186">
        <v>4</v>
      </c>
      <c r="C64" s="186">
        <v>200133</v>
      </c>
      <c r="D64" s="187" t="s">
        <v>70</v>
      </c>
      <c r="E64" s="186">
        <v>1988</v>
      </c>
      <c r="F64" s="186" t="s">
        <v>45</v>
      </c>
      <c r="G64" s="187" t="s">
        <v>292</v>
      </c>
      <c r="H64" s="188"/>
      <c r="I64" s="189"/>
      <c r="J64" s="189"/>
      <c r="K64" s="190">
        <v>0.002819328703703704</v>
      </c>
      <c r="L64" s="191">
        <f>K64-$K$25</f>
        <v>0.0003406250000000002</v>
      </c>
      <c r="M64" s="192">
        <f>$Q$32+((K64/$K$25)-1)*$Q$36</f>
        <v>296.6487441165485</v>
      </c>
      <c r="N64" s="193" t="s">
        <v>85</v>
      </c>
      <c r="O64" s="193"/>
      <c r="P64" s="205"/>
      <c r="Q64" s="66"/>
      <c r="R64" s="65"/>
    </row>
    <row r="65" spans="1:18" s="51" customFormat="1" ht="13.5" customHeight="1">
      <c r="A65" s="204">
        <v>41</v>
      </c>
      <c r="B65" s="186">
        <v>50</v>
      </c>
      <c r="C65" s="186"/>
      <c r="D65" s="187" t="s">
        <v>91</v>
      </c>
      <c r="E65" s="186">
        <v>1975</v>
      </c>
      <c r="F65" s="186" t="s">
        <v>45</v>
      </c>
      <c r="G65" s="187" t="s">
        <v>69</v>
      </c>
      <c r="H65" s="188"/>
      <c r="I65" s="189"/>
      <c r="J65" s="189"/>
      <c r="K65" s="190">
        <v>0.002825</v>
      </c>
      <c r="L65" s="191">
        <f>K65-$K$25</f>
        <v>0.00034629629629629594</v>
      </c>
      <c r="M65" s="192">
        <f>$Q$32+((K65/$K$25)-1)*$Q$36</f>
        <v>299.39435487485963</v>
      </c>
      <c r="N65" s="193" t="s">
        <v>85</v>
      </c>
      <c r="O65" s="193"/>
      <c r="P65" s="205"/>
      <c r="Q65" s="66"/>
      <c r="R65" s="65"/>
    </row>
    <row r="66" spans="1:18" s="51" customFormat="1" ht="13.5" customHeight="1">
      <c r="A66" s="204">
        <v>42</v>
      </c>
      <c r="B66" s="186">
        <v>22</v>
      </c>
      <c r="C66" s="186">
        <v>201124</v>
      </c>
      <c r="D66" s="187" t="s">
        <v>78</v>
      </c>
      <c r="E66" s="186">
        <v>1990</v>
      </c>
      <c r="F66" s="186" t="s">
        <v>50</v>
      </c>
      <c r="G66" s="187" t="s">
        <v>64</v>
      </c>
      <c r="H66" s="188"/>
      <c r="I66" s="189"/>
      <c r="J66" s="189"/>
      <c r="K66" s="190">
        <v>0.0028275462962962963</v>
      </c>
      <c r="L66" s="191">
        <f>K66-$K$25</f>
        <v>0.00034884259259259243</v>
      </c>
      <c r="M66" s="192">
        <f>$Q$32+((K66/$K$25)-1)*$Q$36</f>
        <v>300.627078072469</v>
      </c>
      <c r="N66" s="193" t="s">
        <v>85</v>
      </c>
      <c r="O66" s="193"/>
      <c r="P66" s="205"/>
      <c r="Q66" s="66"/>
      <c r="R66" s="65"/>
    </row>
    <row r="67" spans="1:18" s="51" customFormat="1" ht="13.5" customHeight="1">
      <c r="A67" s="204">
        <v>43</v>
      </c>
      <c r="B67" s="186">
        <v>47</v>
      </c>
      <c r="C67" s="186"/>
      <c r="D67" s="187" t="s">
        <v>238</v>
      </c>
      <c r="E67" s="186">
        <v>1989</v>
      </c>
      <c r="F67" s="186" t="s">
        <v>50</v>
      </c>
      <c r="G67" s="187" t="s">
        <v>292</v>
      </c>
      <c r="H67" s="188"/>
      <c r="I67" s="189"/>
      <c r="J67" s="189"/>
      <c r="K67" s="190">
        <v>0.0028366898148148145</v>
      </c>
      <c r="L67" s="191">
        <f>K67-$K$25</f>
        <v>0.00035798611111111057</v>
      </c>
      <c r="M67" s="192">
        <f>$Q$32+((K67/$K$25)-1)*$Q$36</f>
        <v>305.05367500933846</v>
      </c>
      <c r="N67" s="193" t="s">
        <v>85</v>
      </c>
      <c r="O67" s="193"/>
      <c r="P67" s="205"/>
      <c r="Q67" s="66"/>
      <c r="R67" s="65"/>
    </row>
    <row r="68" spans="1:18" s="51" customFormat="1" ht="13.5" customHeight="1">
      <c r="A68" s="204">
        <v>44</v>
      </c>
      <c r="B68" s="186">
        <v>41</v>
      </c>
      <c r="C68" s="186">
        <v>200573</v>
      </c>
      <c r="D68" s="187" t="s">
        <v>239</v>
      </c>
      <c r="E68" s="186">
        <v>1986</v>
      </c>
      <c r="F68" s="186" t="s">
        <v>58</v>
      </c>
      <c r="G68" s="187" t="s">
        <v>292</v>
      </c>
      <c r="H68" s="188"/>
      <c r="I68" s="189"/>
      <c r="J68" s="189"/>
      <c r="K68" s="190">
        <v>0.002900810185185185</v>
      </c>
      <c r="L68" s="191">
        <f>K68-$K$25</f>
        <v>0.0004221064814814812</v>
      </c>
      <c r="M68" s="192">
        <f>$Q$32+((K68/$K$25)-1)*$Q$36</f>
        <v>336.09588644004475</v>
      </c>
      <c r="N68" s="193" t="s">
        <v>85</v>
      </c>
      <c r="O68" s="193"/>
      <c r="P68" s="205"/>
      <c r="Q68" s="66"/>
      <c r="R68" s="65"/>
    </row>
    <row r="69" spans="1:18" s="51" customFormat="1" ht="13.5" customHeight="1">
      <c r="A69" s="204">
        <v>45</v>
      </c>
      <c r="B69" s="186">
        <v>35</v>
      </c>
      <c r="C69" s="186">
        <v>201264</v>
      </c>
      <c r="D69" s="187" t="s">
        <v>240</v>
      </c>
      <c r="E69" s="186">
        <v>1990</v>
      </c>
      <c r="F69" s="186" t="s">
        <v>50</v>
      </c>
      <c r="G69" s="187" t="s">
        <v>292</v>
      </c>
      <c r="H69" s="188"/>
      <c r="I69" s="189"/>
      <c r="J69" s="189"/>
      <c r="K69" s="190">
        <v>0.0029239583333333335</v>
      </c>
      <c r="L69" s="191">
        <f>K69-$K$25</f>
        <v>0.00044525462962962965</v>
      </c>
      <c r="M69" s="192">
        <f>$Q$32+((K69/$K$25)-1)*$Q$36</f>
        <v>347.3024609637655</v>
      </c>
      <c r="N69" s="193" t="s">
        <v>85</v>
      </c>
      <c r="O69" s="193"/>
      <c r="P69" s="205"/>
      <c r="Q69" s="66"/>
      <c r="R69" s="65"/>
    </row>
    <row r="70" spans="1:18" s="51" customFormat="1" ht="13.5" customHeight="1">
      <c r="A70" s="204">
        <v>46</v>
      </c>
      <c r="B70" s="186">
        <v>55</v>
      </c>
      <c r="C70" s="186"/>
      <c r="D70" s="187" t="s">
        <v>95</v>
      </c>
      <c r="E70" s="186">
        <v>1988</v>
      </c>
      <c r="F70" s="186" t="s">
        <v>58</v>
      </c>
      <c r="G70" s="187" t="s">
        <v>292</v>
      </c>
      <c r="H70" s="188"/>
      <c r="I70" s="189"/>
      <c r="J70" s="189"/>
      <c r="K70" s="190">
        <v>0.0030716435185185187</v>
      </c>
      <c r="L70" s="191">
        <f>K70-$K$25</f>
        <v>0.0005929398148148148</v>
      </c>
      <c r="M70" s="192">
        <f>$Q$32+((K70/$K$25)-1)*$Q$36</f>
        <v>418.80040642510255</v>
      </c>
      <c r="N70" s="193" t="s">
        <v>85</v>
      </c>
      <c r="O70" s="193"/>
      <c r="P70" s="205"/>
      <c r="Q70" s="66"/>
      <c r="R70" s="65"/>
    </row>
    <row r="71" spans="1:18" s="51" customFormat="1" ht="13.5" customHeight="1" thickBot="1">
      <c r="A71" s="206">
        <v>47</v>
      </c>
      <c r="B71" s="207">
        <v>46</v>
      </c>
      <c r="C71" s="207">
        <v>200552</v>
      </c>
      <c r="D71" s="208" t="s">
        <v>241</v>
      </c>
      <c r="E71" s="207">
        <v>1990</v>
      </c>
      <c r="F71" s="207" t="s">
        <v>58</v>
      </c>
      <c r="G71" s="208" t="s">
        <v>64</v>
      </c>
      <c r="H71" s="209"/>
      <c r="I71" s="210"/>
      <c r="J71" s="210"/>
      <c r="K71" s="211">
        <v>0.0030989583333333338</v>
      </c>
      <c r="L71" s="212">
        <f>K71-$K$25</f>
        <v>0.0006202546296296299</v>
      </c>
      <c r="M71" s="213">
        <f>$Q$32+((K71/$K$25)-1)*$Q$36</f>
        <v>432.0241643630933</v>
      </c>
      <c r="N71" s="214" t="s">
        <v>85</v>
      </c>
      <c r="O71" s="214"/>
      <c r="P71" s="215"/>
      <c r="Q71" s="66"/>
      <c r="R71" s="65"/>
    </row>
    <row r="72" spans="1:18" s="51" customFormat="1" ht="13.5" customHeight="1" thickBot="1">
      <c r="A72" s="152" t="s">
        <v>96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66"/>
      <c r="R72" s="65"/>
    </row>
    <row r="73" spans="1:18" s="51" customFormat="1" ht="13.5" customHeight="1">
      <c r="A73" s="194"/>
      <c r="B73" s="195">
        <v>26</v>
      </c>
      <c r="C73" s="195">
        <v>200729</v>
      </c>
      <c r="D73" s="196" t="s">
        <v>72</v>
      </c>
      <c r="E73" s="195">
        <v>1988</v>
      </c>
      <c r="F73" s="195" t="s">
        <v>45</v>
      </c>
      <c r="G73" s="196" t="s">
        <v>292</v>
      </c>
      <c r="H73" s="197"/>
      <c r="I73" s="222"/>
      <c r="J73" s="222"/>
      <c r="K73" s="223"/>
      <c r="L73" s="200"/>
      <c r="M73" s="201"/>
      <c r="N73" s="224"/>
      <c r="O73" s="224"/>
      <c r="P73" s="225"/>
      <c r="Q73" s="66"/>
      <c r="R73" s="65"/>
    </row>
    <row r="74" spans="1:18" s="51" customFormat="1" ht="13.5" customHeight="1">
      <c r="A74" s="204"/>
      <c r="B74" s="186">
        <v>31</v>
      </c>
      <c r="C74" s="186">
        <v>201120</v>
      </c>
      <c r="D74" s="187" t="s">
        <v>242</v>
      </c>
      <c r="E74" s="186">
        <v>1990</v>
      </c>
      <c r="F74" s="186" t="s">
        <v>58</v>
      </c>
      <c r="G74" s="187" t="s">
        <v>292</v>
      </c>
      <c r="H74" s="188"/>
      <c r="I74" s="216"/>
      <c r="J74" s="216"/>
      <c r="K74" s="217"/>
      <c r="L74" s="191"/>
      <c r="M74" s="192"/>
      <c r="N74" s="219"/>
      <c r="O74" s="219"/>
      <c r="P74" s="226"/>
      <c r="Q74" s="66"/>
      <c r="R74" s="65"/>
    </row>
    <row r="75" spans="1:18" s="51" customFormat="1" ht="13.5" customHeight="1">
      <c r="A75" s="204"/>
      <c r="B75" s="186">
        <v>36</v>
      </c>
      <c r="C75" s="186">
        <v>200174</v>
      </c>
      <c r="D75" s="187" t="s">
        <v>243</v>
      </c>
      <c r="E75" s="186">
        <v>1965</v>
      </c>
      <c r="F75" s="186" t="s">
        <v>246</v>
      </c>
      <c r="G75" s="187" t="s">
        <v>292</v>
      </c>
      <c r="H75" s="188"/>
      <c r="I75" s="216"/>
      <c r="J75" s="216"/>
      <c r="K75" s="217"/>
      <c r="L75" s="191"/>
      <c r="M75" s="192"/>
      <c r="N75" s="219"/>
      <c r="O75" s="219"/>
      <c r="P75" s="226"/>
      <c r="Q75" s="66"/>
      <c r="R75" s="65"/>
    </row>
    <row r="76" spans="1:18" s="51" customFormat="1" ht="13.5" customHeight="1">
      <c r="A76" s="204"/>
      <c r="B76" s="186">
        <v>38</v>
      </c>
      <c r="C76" s="186">
        <v>200377</v>
      </c>
      <c r="D76" s="187" t="s">
        <v>99</v>
      </c>
      <c r="E76" s="186">
        <v>1985</v>
      </c>
      <c r="F76" s="186" t="s">
        <v>58</v>
      </c>
      <c r="G76" s="187" t="s">
        <v>292</v>
      </c>
      <c r="H76" s="188"/>
      <c r="I76" s="216"/>
      <c r="J76" s="216"/>
      <c r="K76" s="217"/>
      <c r="L76" s="191"/>
      <c r="M76" s="192"/>
      <c r="N76" s="219"/>
      <c r="O76" s="219"/>
      <c r="P76" s="226"/>
      <c r="Q76" s="66"/>
      <c r="R76" s="65"/>
    </row>
    <row r="77" spans="1:18" s="51" customFormat="1" ht="13.5" customHeight="1">
      <c r="A77" s="204"/>
      <c r="B77" s="186">
        <v>39</v>
      </c>
      <c r="C77" s="186">
        <v>200341</v>
      </c>
      <c r="D77" s="187" t="s">
        <v>90</v>
      </c>
      <c r="E77" s="186">
        <v>1985</v>
      </c>
      <c r="F77" s="186" t="s">
        <v>45</v>
      </c>
      <c r="G77" s="187" t="s">
        <v>292</v>
      </c>
      <c r="H77" s="188"/>
      <c r="I77" s="216"/>
      <c r="J77" s="216"/>
      <c r="K77" s="217"/>
      <c r="L77" s="191"/>
      <c r="M77" s="192"/>
      <c r="N77" s="219"/>
      <c r="O77" s="219"/>
      <c r="P77" s="226"/>
      <c r="Q77" s="66"/>
      <c r="R77" s="65"/>
    </row>
    <row r="78" spans="1:18" s="51" customFormat="1" ht="13.5" customHeight="1">
      <c r="A78" s="204"/>
      <c r="B78" s="186">
        <v>43</v>
      </c>
      <c r="C78" s="186">
        <v>201453</v>
      </c>
      <c r="D78" s="187" t="s">
        <v>94</v>
      </c>
      <c r="E78" s="186">
        <v>1990</v>
      </c>
      <c r="F78" s="186" t="s">
        <v>50</v>
      </c>
      <c r="G78" s="187" t="s">
        <v>84</v>
      </c>
      <c r="H78" s="188"/>
      <c r="I78" s="216"/>
      <c r="J78" s="216"/>
      <c r="K78" s="217"/>
      <c r="L78" s="191"/>
      <c r="M78" s="192"/>
      <c r="N78" s="219"/>
      <c r="O78" s="219"/>
      <c r="P78" s="226"/>
      <c r="Q78" s="66"/>
      <c r="R78" s="65"/>
    </row>
    <row r="79" spans="1:18" s="51" customFormat="1" ht="13.5" customHeight="1">
      <c r="A79" s="204"/>
      <c r="B79" s="186">
        <v>44</v>
      </c>
      <c r="C79" s="186">
        <v>200282</v>
      </c>
      <c r="D79" s="187" t="s">
        <v>244</v>
      </c>
      <c r="E79" s="186">
        <v>1966</v>
      </c>
      <c r="F79" s="186" t="s">
        <v>54</v>
      </c>
      <c r="G79" s="187" t="s">
        <v>292</v>
      </c>
      <c r="H79" s="188"/>
      <c r="I79" s="220"/>
      <c r="J79" s="220"/>
      <c r="K79" s="217"/>
      <c r="L79" s="191"/>
      <c r="M79" s="192"/>
      <c r="N79" s="218"/>
      <c r="O79" s="218"/>
      <c r="P79" s="227"/>
      <c r="Q79" s="66"/>
      <c r="R79" s="65"/>
    </row>
    <row r="80" spans="1:18" s="51" customFormat="1" ht="13.5" customHeight="1">
      <c r="A80" s="204"/>
      <c r="B80" s="186">
        <v>52</v>
      </c>
      <c r="C80" s="186"/>
      <c r="D80" s="187" t="s">
        <v>100</v>
      </c>
      <c r="E80" s="186">
        <v>1973</v>
      </c>
      <c r="F80" s="186" t="s">
        <v>58</v>
      </c>
      <c r="G80" s="187" t="s">
        <v>292</v>
      </c>
      <c r="H80" s="188"/>
      <c r="I80" s="221"/>
      <c r="J80" s="221"/>
      <c r="K80" s="217"/>
      <c r="L80" s="191"/>
      <c r="M80" s="192"/>
      <c r="N80" s="218"/>
      <c r="O80" s="218"/>
      <c r="P80" s="227"/>
      <c r="Q80" s="66"/>
      <c r="R80" s="65"/>
    </row>
    <row r="81" spans="1:18" s="51" customFormat="1" ht="13.5" customHeight="1" thickBot="1">
      <c r="A81" s="206"/>
      <c r="B81" s="207">
        <v>54</v>
      </c>
      <c r="C81" s="207"/>
      <c r="D81" s="208" t="s">
        <v>245</v>
      </c>
      <c r="E81" s="207">
        <v>1990</v>
      </c>
      <c r="F81" s="207" t="s">
        <v>58</v>
      </c>
      <c r="G81" s="208" t="s">
        <v>292</v>
      </c>
      <c r="H81" s="209"/>
      <c r="I81" s="228"/>
      <c r="J81" s="228"/>
      <c r="K81" s="229"/>
      <c r="L81" s="212"/>
      <c r="M81" s="213"/>
      <c r="N81" s="230"/>
      <c r="O81" s="230"/>
      <c r="P81" s="231"/>
      <c r="Q81" s="66"/>
      <c r="R81" s="65"/>
    </row>
    <row r="82" spans="1:17" s="51" customFormat="1" ht="13.5" customHeight="1" thickBot="1">
      <c r="A82" s="75"/>
      <c r="B82" s="75"/>
      <c r="C82" s="75"/>
      <c r="D82" s="67"/>
      <c r="E82" s="75"/>
      <c r="F82" s="75"/>
      <c r="G82" s="67"/>
      <c r="H82" s="67"/>
      <c r="I82" s="67"/>
      <c r="J82" s="67"/>
      <c r="K82" s="76"/>
      <c r="L82" s="67"/>
      <c r="M82" s="67"/>
      <c r="N82" s="67"/>
      <c r="O82" s="67"/>
      <c r="P82" s="67"/>
      <c r="Q82" s="77"/>
    </row>
    <row r="83" spans="1:16" s="51" customFormat="1" ht="11.25" customHeight="1">
      <c r="A83" s="145" t="s">
        <v>101</v>
      </c>
      <c r="B83" s="145"/>
      <c r="C83" s="145"/>
      <c r="D83" s="149" t="s">
        <v>102</v>
      </c>
      <c r="E83" s="149" t="s">
        <v>103</v>
      </c>
      <c r="F83" s="149"/>
      <c r="G83" s="149" t="s">
        <v>104</v>
      </c>
      <c r="H83" s="145" t="s">
        <v>105</v>
      </c>
      <c r="I83" s="145"/>
      <c r="J83" s="78"/>
      <c r="K83" s="146" t="s">
        <v>106</v>
      </c>
      <c r="L83" s="146"/>
      <c r="M83" s="146"/>
      <c r="N83" s="146"/>
      <c r="O83" s="146"/>
      <c r="P83" s="146"/>
    </row>
    <row r="84" spans="1:16" s="51" customFormat="1" ht="12.75">
      <c r="A84" s="145"/>
      <c r="B84" s="145"/>
      <c r="C84" s="145"/>
      <c r="D84" s="149"/>
      <c r="E84" s="149"/>
      <c r="F84" s="149"/>
      <c r="G84" s="149"/>
      <c r="H84" s="79" t="s">
        <v>107</v>
      </c>
      <c r="I84" s="80" t="s">
        <v>108</v>
      </c>
      <c r="J84" s="81"/>
      <c r="K84" s="82" t="s">
        <v>109</v>
      </c>
      <c r="L84" s="82" t="s">
        <v>110</v>
      </c>
      <c r="M84" s="83" t="s">
        <v>111</v>
      </c>
      <c r="N84" s="84" t="s">
        <v>112</v>
      </c>
      <c r="O84" s="84" t="s">
        <v>113</v>
      </c>
      <c r="P84" s="85" t="s">
        <v>114</v>
      </c>
    </row>
    <row r="85" spans="1:16" s="51" customFormat="1" ht="12.75" customHeight="1">
      <c r="A85" s="147" t="s">
        <v>115</v>
      </c>
      <c r="B85" s="147"/>
      <c r="C85" s="147"/>
      <c r="D85" s="86" t="s">
        <v>116</v>
      </c>
      <c r="E85" s="148" t="s">
        <v>117</v>
      </c>
      <c r="F85" s="148"/>
      <c r="G85" s="86" t="s">
        <v>117</v>
      </c>
      <c r="H85" s="87" t="s">
        <v>247</v>
      </c>
      <c r="I85" s="88" t="s">
        <v>247</v>
      </c>
      <c r="J85" s="89"/>
      <c r="K85" s="90">
        <v>56</v>
      </c>
      <c r="L85" s="90">
        <v>47</v>
      </c>
      <c r="M85" s="90">
        <v>9</v>
      </c>
      <c r="N85" s="90">
        <v>47</v>
      </c>
      <c r="O85" s="90">
        <v>0</v>
      </c>
      <c r="P85" s="91">
        <v>0</v>
      </c>
    </row>
    <row r="86" spans="1:16" s="51" customFormat="1" ht="12.75">
      <c r="A86" s="92"/>
      <c r="B86" s="92"/>
      <c r="C86" s="92"/>
      <c r="D86" s="92"/>
      <c r="E86" s="93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1:16" s="51" customFormat="1" ht="12.75" customHeight="1">
      <c r="A87" s="142" t="s">
        <v>118</v>
      </c>
      <c r="B87" s="142"/>
      <c r="C87" s="142"/>
      <c r="D87" s="142"/>
      <c r="E87" s="142"/>
      <c r="F87" s="94"/>
      <c r="G87" s="95"/>
      <c r="H87" s="95"/>
      <c r="I87" s="92"/>
      <c r="J87" s="92"/>
      <c r="K87" s="96"/>
      <c r="L87" s="97"/>
      <c r="M87" s="98" t="s">
        <v>119</v>
      </c>
      <c r="N87" s="98"/>
      <c r="O87" s="98"/>
      <c r="P87" s="99"/>
    </row>
    <row r="88" spans="1:16" s="51" customFormat="1" ht="12.75">
      <c r="A88" s="143"/>
      <c r="B88" s="143"/>
      <c r="C88" s="143"/>
      <c r="D88" s="143"/>
      <c r="E88" s="143"/>
      <c r="F88" s="100"/>
      <c r="G88" s="95"/>
      <c r="H88" s="95"/>
      <c r="I88" s="92"/>
      <c r="J88" s="92"/>
      <c r="K88" s="143"/>
      <c r="L88" s="143"/>
      <c r="M88" s="143"/>
      <c r="N88" s="143"/>
      <c r="O88" s="143"/>
      <c r="P88" s="143"/>
    </row>
    <row r="89" spans="1:16" s="51" customFormat="1" ht="12.75">
      <c r="A89" s="143"/>
      <c r="B89" s="143"/>
      <c r="C89" s="143"/>
      <c r="D89" s="143"/>
      <c r="E89" s="143"/>
      <c r="F89" s="100"/>
      <c r="G89" s="95"/>
      <c r="H89" s="95"/>
      <c r="I89" s="92"/>
      <c r="J89" s="92"/>
      <c r="K89" s="143"/>
      <c r="L89" s="143"/>
      <c r="M89" s="143"/>
      <c r="N89" s="143"/>
      <c r="O89" s="143"/>
      <c r="P89" s="143"/>
    </row>
    <row r="90" spans="1:16" s="51" customFormat="1" ht="12.75" customHeight="1">
      <c r="A90" s="144" t="s">
        <v>221</v>
      </c>
      <c r="B90" s="144"/>
      <c r="C90" s="144"/>
      <c r="D90" s="144"/>
      <c r="E90" s="144"/>
      <c r="F90" s="94"/>
      <c r="G90" s="92"/>
      <c r="H90" s="92"/>
      <c r="I90" s="92"/>
      <c r="J90" s="92"/>
      <c r="K90" s="144" t="s">
        <v>223</v>
      </c>
      <c r="L90" s="144"/>
      <c r="M90" s="144"/>
      <c r="N90" s="144"/>
      <c r="O90" s="144"/>
      <c r="P90" s="144"/>
    </row>
    <row r="91" s="51" customFormat="1" ht="11.25">
      <c r="E91" s="59"/>
    </row>
    <row r="92" s="51" customFormat="1" ht="11.25">
      <c r="E92" s="59"/>
    </row>
    <row r="93" s="51" customFormat="1" ht="11.25">
      <c r="E93" s="59"/>
    </row>
    <row r="94" s="51" customFormat="1" ht="11.25">
      <c r="E94" s="59"/>
    </row>
    <row r="95" s="51" customFormat="1" ht="11.25">
      <c r="E95" s="59"/>
    </row>
    <row r="96" s="51" customFormat="1" ht="11.25">
      <c r="E96" s="59"/>
    </row>
    <row r="97" s="51" customFormat="1" ht="11.25">
      <c r="E97" s="59"/>
    </row>
    <row r="98" s="51" customFormat="1" ht="11.25">
      <c r="E98" s="59"/>
    </row>
    <row r="99" s="51" customFormat="1" ht="11.25">
      <c r="E99" s="59"/>
    </row>
    <row r="100" s="51" customFormat="1" ht="11.25">
      <c r="E100" s="59"/>
    </row>
    <row r="101" s="51" customFormat="1" ht="11.25">
      <c r="E101" s="59"/>
    </row>
    <row r="102" s="51" customFormat="1" ht="11.25">
      <c r="E102" s="59"/>
    </row>
    <row r="103" s="51" customFormat="1" ht="11.25">
      <c r="E103" s="59"/>
    </row>
    <row r="104" s="51" customFormat="1" ht="11.25">
      <c r="E104" s="59"/>
    </row>
    <row r="105" s="51" customFormat="1" ht="11.25">
      <c r="E105" s="59"/>
    </row>
    <row r="106" s="51" customFormat="1" ht="11.25">
      <c r="E106" s="59"/>
    </row>
    <row r="107" s="51" customFormat="1" ht="11.25">
      <c r="E107" s="59"/>
    </row>
    <row r="108" s="51" customFormat="1" ht="11.25">
      <c r="E108" s="59"/>
    </row>
    <row r="109" s="51" customFormat="1" ht="11.25">
      <c r="E109" s="59"/>
    </row>
    <row r="110" s="51" customFormat="1" ht="11.25">
      <c r="E110" s="59"/>
    </row>
    <row r="111" s="51" customFormat="1" ht="11.25">
      <c r="E111" s="59"/>
    </row>
    <row r="112" s="51" customFormat="1" ht="11.25">
      <c r="E112" s="59"/>
    </row>
    <row r="113" s="51" customFormat="1" ht="11.25">
      <c r="E113" s="59"/>
    </row>
    <row r="114" s="51" customFormat="1" ht="11.25">
      <c r="E114" s="59"/>
    </row>
    <row r="115" s="51" customFormat="1" ht="11.25">
      <c r="E115" s="59"/>
    </row>
    <row r="116" s="51" customFormat="1" ht="11.25">
      <c r="E116" s="59"/>
    </row>
    <row r="117" s="51" customFormat="1" ht="11.25">
      <c r="E117" s="59"/>
    </row>
    <row r="118" s="51" customFormat="1" ht="11.25">
      <c r="E118" s="59"/>
    </row>
    <row r="119" s="51" customFormat="1" ht="11.25">
      <c r="E119" s="59"/>
    </row>
    <row r="120" s="51" customFormat="1" ht="11.25">
      <c r="E120" s="59"/>
    </row>
    <row r="121" s="51" customFormat="1" ht="11.25">
      <c r="E121" s="59"/>
    </row>
    <row r="122" s="51" customFormat="1" ht="11.25">
      <c r="E122" s="59"/>
    </row>
    <row r="123" s="51" customFormat="1" ht="11.25">
      <c r="E123" s="59"/>
    </row>
    <row r="124" s="51" customFormat="1" ht="11.25">
      <c r="E124" s="59"/>
    </row>
    <row r="125" s="51" customFormat="1" ht="11.25">
      <c r="E125" s="59"/>
    </row>
    <row r="126" s="51" customFormat="1" ht="11.25">
      <c r="E126" s="59"/>
    </row>
    <row r="127" s="51" customFormat="1" ht="11.25">
      <c r="E127" s="59"/>
    </row>
    <row r="128" s="51" customFormat="1" ht="11.25">
      <c r="E128" s="59"/>
    </row>
    <row r="129" s="51" customFormat="1" ht="11.25">
      <c r="E129" s="59"/>
    </row>
    <row r="130" s="51" customFormat="1" ht="11.25">
      <c r="E130" s="59"/>
    </row>
    <row r="131" s="51" customFormat="1" ht="11.25">
      <c r="E131" s="59"/>
    </row>
    <row r="132" s="51" customFormat="1" ht="11.25">
      <c r="E132" s="59"/>
    </row>
    <row r="133" s="51" customFormat="1" ht="11.25">
      <c r="E133" s="59"/>
    </row>
    <row r="134" s="51" customFormat="1" ht="11.25">
      <c r="E134" s="59"/>
    </row>
    <row r="135" s="51" customFormat="1" ht="11.25">
      <c r="E135" s="59"/>
    </row>
    <row r="136" s="51" customFormat="1" ht="11.25">
      <c r="E136" s="59"/>
    </row>
    <row r="137" s="51" customFormat="1" ht="11.25">
      <c r="E137" s="59"/>
    </row>
    <row r="138" s="51" customFormat="1" ht="11.25">
      <c r="E138" s="59"/>
    </row>
    <row r="139" s="51" customFormat="1" ht="11.25">
      <c r="E139" s="59"/>
    </row>
    <row r="140" s="51" customFormat="1" ht="11.25">
      <c r="E140" s="59"/>
    </row>
    <row r="141" s="51" customFormat="1" ht="11.25">
      <c r="E141" s="59"/>
    </row>
    <row r="142" s="51" customFormat="1" ht="11.25">
      <c r="E142" s="59"/>
    </row>
    <row r="143" s="51" customFormat="1" ht="11.25">
      <c r="E143" s="59"/>
    </row>
    <row r="144" s="51" customFormat="1" ht="11.25">
      <c r="E144" s="59"/>
    </row>
    <row r="145" s="51" customFormat="1" ht="11.25">
      <c r="E145" s="59"/>
    </row>
    <row r="146" s="51" customFormat="1" ht="11.25">
      <c r="E146" s="59"/>
    </row>
    <row r="147" s="51" customFormat="1" ht="11.25">
      <c r="E147" s="59"/>
    </row>
    <row r="148" s="51" customFormat="1" ht="11.25">
      <c r="E148" s="59"/>
    </row>
    <row r="149" s="51" customFormat="1" ht="11.25">
      <c r="E149" s="59"/>
    </row>
    <row r="150" s="51" customFormat="1" ht="11.25">
      <c r="E150" s="59"/>
    </row>
    <row r="151" s="51" customFormat="1" ht="11.25">
      <c r="E151" s="59"/>
    </row>
    <row r="152" s="51" customFormat="1" ht="11.25">
      <c r="E152" s="59"/>
    </row>
    <row r="153" s="51" customFormat="1" ht="11.25">
      <c r="E153" s="59"/>
    </row>
    <row r="154" s="51" customFormat="1" ht="11.25">
      <c r="E154" s="59"/>
    </row>
    <row r="155" s="51" customFormat="1" ht="11.25">
      <c r="E155" s="59"/>
    </row>
    <row r="156" s="51" customFormat="1" ht="11.25">
      <c r="E156" s="59"/>
    </row>
    <row r="157" s="51" customFormat="1" ht="11.25">
      <c r="E157" s="59"/>
    </row>
    <row r="158" s="51" customFormat="1" ht="11.25">
      <c r="E158" s="59"/>
    </row>
    <row r="159" s="51" customFormat="1" ht="11.25">
      <c r="E159" s="59"/>
    </row>
    <row r="160" s="51" customFormat="1" ht="11.25">
      <c r="E160" s="59"/>
    </row>
    <row r="161" s="51" customFormat="1" ht="11.25">
      <c r="E161" s="59"/>
    </row>
    <row r="162" s="51" customFormat="1" ht="11.25">
      <c r="E162" s="59"/>
    </row>
    <row r="163" s="51" customFormat="1" ht="11.25">
      <c r="E163" s="59"/>
    </row>
    <row r="164" s="51" customFormat="1" ht="11.25">
      <c r="E164" s="59"/>
    </row>
    <row r="165" s="51" customFormat="1" ht="11.25">
      <c r="E165" s="59"/>
    </row>
    <row r="166" s="51" customFormat="1" ht="11.25">
      <c r="E166" s="59"/>
    </row>
    <row r="167" s="51" customFormat="1" ht="11.25">
      <c r="E167" s="59"/>
    </row>
    <row r="168" s="51" customFormat="1" ht="11.25">
      <c r="E168" s="59"/>
    </row>
    <row r="169" s="51" customFormat="1" ht="11.25">
      <c r="E169" s="59"/>
    </row>
    <row r="170" s="51" customFormat="1" ht="11.25">
      <c r="E170" s="59"/>
    </row>
    <row r="171" s="51" customFormat="1" ht="11.25">
      <c r="E171" s="59"/>
    </row>
    <row r="172" s="51" customFormat="1" ht="11.25">
      <c r="E172" s="59"/>
    </row>
    <row r="173" s="51" customFormat="1" ht="11.25">
      <c r="E173" s="59"/>
    </row>
    <row r="174" s="51" customFormat="1" ht="11.25">
      <c r="E174" s="59"/>
    </row>
    <row r="175" s="51" customFormat="1" ht="11.25">
      <c r="E175" s="59"/>
    </row>
    <row r="176" s="51" customFormat="1" ht="11.25">
      <c r="E176" s="59"/>
    </row>
    <row r="177" s="51" customFormat="1" ht="11.25">
      <c r="E177" s="59"/>
    </row>
    <row r="178" s="51" customFormat="1" ht="11.25">
      <c r="E178" s="59"/>
    </row>
    <row r="179" s="51" customFormat="1" ht="11.25">
      <c r="E179" s="59"/>
    </row>
    <row r="180" s="51" customFormat="1" ht="11.25">
      <c r="E180" s="59"/>
    </row>
    <row r="181" s="51" customFormat="1" ht="11.25">
      <c r="E181" s="59"/>
    </row>
    <row r="182" s="51" customFormat="1" ht="11.25">
      <c r="E182" s="59"/>
    </row>
    <row r="183" s="51" customFormat="1" ht="11.25">
      <c r="E183" s="59"/>
    </row>
    <row r="184" s="51" customFormat="1" ht="11.25">
      <c r="E184" s="59"/>
    </row>
    <row r="185" s="51" customFormat="1" ht="11.25">
      <c r="E185" s="59"/>
    </row>
    <row r="186" s="51" customFormat="1" ht="11.25">
      <c r="E186" s="59"/>
    </row>
    <row r="187" s="51" customFormat="1" ht="11.25">
      <c r="E187" s="59"/>
    </row>
    <row r="188" s="51" customFormat="1" ht="11.25">
      <c r="E188" s="59"/>
    </row>
    <row r="189" s="51" customFormat="1" ht="11.25">
      <c r="E189" s="59"/>
    </row>
    <row r="190" s="51" customFormat="1" ht="11.25">
      <c r="E190" s="59"/>
    </row>
    <row r="191" s="51" customFormat="1" ht="11.25">
      <c r="E191" s="59"/>
    </row>
    <row r="192" s="51" customFormat="1" ht="11.25">
      <c r="E192" s="59"/>
    </row>
    <row r="193" s="51" customFormat="1" ht="11.25">
      <c r="E193" s="59"/>
    </row>
    <row r="194" s="51" customFormat="1" ht="11.25">
      <c r="E194" s="59"/>
    </row>
    <row r="195" s="51" customFormat="1" ht="11.25">
      <c r="E195" s="59"/>
    </row>
    <row r="196" s="51" customFormat="1" ht="11.25">
      <c r="E196" s="59"/>
    </row>
    <row r="197" s="51" customFormat="1" ht="11.25">
      <c r="E197" s="59"/>
    </row>
    <row r="198" s="51" customFormat="1" ht="11.25">
      <c r="E198" s="59"/>
    </row>
    <row r="199" s="51" customFormat="1" ht="11.25">
      <c r="E199" s="59"/>
    </row>
    <row r="200" s="51" customFormat="1" ht="11.25">
      <c r="E200" s="59"/>
    </row>
    <row r="201" s="51" customFormat="1" ht="11.25">
      <c r="E201" s="59"/>
    </row>
    <row r="202" s="51" customFormat="1" ht="11.25">
      <c r="E202" s="59"/>
    </row>
    <row r="203" s="51" customFormat="1" ht="11.25">
      <c r="E203" s="59"/>
    </row>
    <row r="204" s="51" customFormat="1" ht="11.25">
      <c r="E204" s="59"/>
    </row>
    <row r="205" s="51" customFormat="1" ht="11.25">
      <c r="E205" s="59"/>
    </row>
    <row r="206" s="51" customFormat="1" ht="11.25">
      <c r="E206" s="59"/>
    </row>
    <row r="207" s="51" customFormat="1" ht="11.25">
      <c r="E207" s="59"/>
    </row>
    <row r="208" s="51" customFormat="1" ht="11.25">
      <c r="E208" s="59"/>
    </row>
    <row r="209" s="51" customFormat="1" ht="11.25">
      <c r="E209" s="59"/>
    </row>
    <row r="210" s="51" customFormat="1" ht="11.25">
      <c r="E210" s="59"/>
    </row>
    <row r="211" s="51" customFormat="1" ht="11.25">
      <c r="E211" s="59"/>
    </row>
    <row r="212" s="51" customFormat="1" ht="11.25">
      <c r="E212" s="59"/>
    </row>
    <row r="213" s="51" customFormat="1" ht="11.25">
      <c r="E213" s="59"/>
    </row>
    <row r="214" s="51" customFormat="1" ht="11.25">
      <c r="E214" s="59"/>
    </row>
    <row r="215" s="51" customFormat="1" ht="11.25">
      <c r="E215" s="59"/>
    </row>
    <row r="216" s="51" customFormat="1" ht="11.25">
      <c r="E216" s="59"/>
    </row>
    <row r="217" s="51" customFormat="1" ht="11.25">
      <c r="E217" s="59"/>
    </row>
  </sheetData>
  <sheetProtection/>
  <mergeCells count="58">
    <mergeCell ref="HA8:HP8"/>
    <mergeCell ref="HQ8:IF8"/>
    <mergeCell ref="IG8:IV8"/>
    <mergeCell ref="DI8:DX8"/>
    <mergeCell ref="DY8:EN8"/>
    <mergeCell ref="EO8:FD8"/>
    <mergeCell ref="FE8:FT8"/>
    <mergeCell ref="FU8:GJ8"/>
    <mergeCell ref="GK8:GZ8"/>
    <mergeCell ref="Q8:AF8"/>
    <mergeCell ref="AG8:AV8"/>
    <mergeCell ref="AW8:BL8"/>
    <mergeCell ref="BM8:CB8"/>
    <mergeCell ref="CC8:CR8"/>
    <mergeCell ref="CS8:DH8"/>
    <mergeCell ref="A6:P6"/>
    <mergeCell ref="A7:P7"/>
    <mergeCell ref="A9:P9"/>
    <mergeCell ref="A10:P10"/>
    <mergeCell ref="A1:P1"/>
    <mergeCell ref="A2:P2"/>
    <mergeCell ref="A3:P3"/>
    <mergeCell ref="A4:P4"/>
    <mergeCell ref="A8:P8"/>
    <mergeCell ref="A11:P11"/>
    <mergeCell ref="A15:H15"/>
    <mergeCell ref="I15:P15"/>
    <mergeCell ref="A23:A24"/>
    <mergeCell ref="B23:B24"/>
    <mergeCell ref="C23:C24"/>
    <mergeCell ref="D23:D24"/>
    <mergeCell ref="E23:E24"/>
    <mergeCell ref="F23:F24"/>
    <mergeCell ref="G23:G24"/>
    <mergeCell ref="M23:M24"/>
    <mergeCell ref="N23:P24"/>
    <mergeCell ref="A72:P72"/>
    <mergeCell ref="N73:P73"/>
    <mergeCell ref="H23:H24"/>
    <mergeCell ref="I23:J24"/>
    <mergeCell ref="K23:K24"/>
    <mergeCell ref="L23:L24"/>
    <mergeCell ref="D83:D84"/>
    <mergeCell ref="E83:F84"/>
    <mergeCell ref="G83:G84"/>
    <mergeCell ref="N79:P79"/>
    <mergeCell ref="N80:P80"/>
    <mergeCell ref="N81:P81"/>
    <mergeCell ref="A87:E87"/>
    <mergeCell ref="A88:E89"/>
    <mergeCell ref="K88:P89"/>
    <mergeCell ref="A90:E90"/>
    <mergeCell ref="K90:P90"/>
    <mergeCell ref="H83:I83"/>
    <mergeCell ref="K83:P83"/>
    <mergeCell ref="A85:C85"/>
    <mergeCell ref="E85:F85"/>
    <mergeCell ref="A83:C84"/>
  </mergeCells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landscape" paperSize="9" scale="74" r:id="rId2"/>
  <headerFooter alignWithMargins="0">
    <oddHeader>&amp;R&amp;8&amp;UФЕДЕРАЦИЯ ЛЫЖНЫХ ГОНОК РОССИИ</oddHeader>
    <oddFooter>&amp;C&amp;P  из  &amp;N&amp;R&amp;D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8"/>
  <sheetViews>
    <sheetView view="pageBreakPreview" zoomScale="70" zoomScaleNormal="85" zoomScaleSheetLayoutView="70" zoomScalePageLayoutView="0" workbookViewId="0" topLeftCell="A1">
      <selection activeCell="A3" sqref="A3:P3"/>
    </sheetView>
  </sheetViews>
  <sheetFormatPr defaultColWidth="9.140625" defaultRowHeight="12.75"/>
  <cols>
    <col min="1" max="1" width="5.7109375" style="1" customWidth="1"/>
    <col min="2" max="2" width="5.57421875" style="1" customWidth="1"/>
    <col min="3" max="3" width="9.28125" style="1" customWidth="1"/>
    <col min="4" max="4" width="30.140625" style="1" customWidth="1"/>
    <col min="5" max="5" width="5.7109375" style="2" customWidth="1"/>
    <col min="6" max="6" width="6.00390625" style="1" customWidth="1"/>
    <col min="7" max="7" width="24.00390625" style="1" customWidth="1"/>
    <col min="8" max="8" width="21.421875" style="1" customWidth="1"/>
    <col min="9" max="9" width="6.7109375" style="1" customWidth="1"/>
    <col min="10" max="10" width="25.00390625" style="1" customWidth="1"/>
    <col min="11" max="11" width="9.7109375" style="1" customWidth="1"/>
    <col min="12" max="12" width="9.00390625" style="1" customWidth="1"/>
    <col min="13" max="13" width="6.8515625" style="1" customWidth="1"/>
    <col min="14" max="14" width="8.57421875" style="1" customWidth="1"/>
    <col min="15" max="15" width="16.57421875" style="1" customWidth="1"/>
    <col min="16" max="16" width="8.140625" style="1" customWidth="1"/>
    <col min="17" max="17" width="13.421875" style="1" customWidth="1"/>
    <col min="18" max="18" width="14.421875" style="1" customWidth="1"/>
    <col min="19" max="19" width="9.8515625" style="1" customWidth="1"/>
    <col min="20" max="16384" width="9.140625" style="1" customWidth="1"/>
  </cols>
  <sheetData>
    <row r="1" spans="1:256" ht="15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4"/>
      <c r="R3" s="5"/>
      <c r="S3" s="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161" t="s">
        <v>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4"/>
      <c r="R4" s="5"/>
      <c r="S4" s="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6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157" t="s">
        <v>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 customHeight="1">
      <c r="A7" s="157" t="s">
        <v>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 customHeight="1">
      <c r="A8" s="162" t="s">
        <v>224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4"/>
      <c r="Q8" s="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 customHeight="1">
      <c r="A9" s="158" t="s">
        <v>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0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>
      <c r="A10" s="159" t="s">
        <v>7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>
      <c r="A11" s="153" t="s">
        <v>250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1"/>
      <c r="B12" s="12"/>
      <c r="C12" s="13"/>
      <c r="D12" s="14"/>
      <c r="E12" s="12"/>
      <c r="F12" s="12"/>
      <c r="G12" s="12"/>
      <c r="H12" s="12"/>
      <c r="I12" s="15"/>
      <c r="J12" s="16" t="s">
        <v>8</v>
      </c>
      <c r="K12" s="16"/>
      <c r="L12" s="16"/>
      <c r="M12" s="11"/>
      <c r="N12" s="11"/>
      <c r="O12" s="17"/>
      <c r="P12" s="17" t="s">
        <v>249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16"/>
      <c r="B13" s="18"/>
      <c r="C13" s="18"/>
      <c r="D13" s="19"/>
      <c r="E13" s="18"/>
      <c r="F13" s="18"/>
      <c r="G13" s="18"/>
      <c r="H13" s="12"/>
      <c r="I13" s="19"/>
      <c r="J13" s="19" t="s">
        <v>9</v>
      </c>
      <c r="K13" s="19"/>
      <c r="L13" s="19"/>
      <c r="M13" s="18"/>
      <c r="N13" s="11"/>
      <c r="O13" s="17"/>
      <c r="P13" s="17" t="s">
        <v>120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16" t="s">
        <v>11</v>
      </c>
      <c r="B14" s="18"/>
      <c r="C14" s="18"/>
      <c r="D14" s="19" t="s">
        <v>12</v>
      </c>
      <c r="E14" s="11"/>
      <c r="F14" s="11"/>
      <c r="G14" s="11"/>
      <c r="H14" s="11"/>
      <c r="I14" s="19"/>
      <c r="J14" s="19" t="s">
        <v>13</v>
      </c>
      <c r="K14" s="19"/>
      <c r="L14" s="19"/>
      <c r="M14" s="18"/>
      <c r="N14" s="11"/>
      <c r="O14" s="17"/>
      <c r="P14" s="17" t="s">
        <v>121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54" t="s">
        <v>15</v>
      </c>
      <c r="B15" s="154"/>
      <c r="C15" s="154"/>
      <c r="D15" s="154"/>
      <c r="E15" s="154"/>
      <c r="F15" s="154"/>
      <c r="G15" s="154"/>
      <c r="H15" s="154"/>
      <c r="I15" s="155" t="s">
        <v>16</v>
      </c>
      <c r="J15" s="155"/>
      <c r="K15" s="155"/>
      <c r="L15" s="155"/>
      <c r="M15" s="155"/>
      <c r="N15" s="155"/>
      <c r="O15" s="155"/>
      <c r="P15" s="155"/>
      <c r="Q15" s="20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21" t="s">
        <v>17</v>
      </c>
      <c r="B16" s="22"/>
      <c r="C16" s="22"/>
      <c r="D16" s="23"/>
      <c r="E16" s="23"/>
      <c r="F16" s="23"/>
      <c r="G16" s="24" t="s">
        <v>221</v>
      </c>
      <c r="H16" s="25" t="s">
        <v>18</v>
      </c>
      <c r="I16" s="25" t="s">
        <v>19</v>
      </c>
      <c r="J16" s="22"/>
      <c r="K16" s="22"/>
      <c r="L16" s="22"/>
      <c r="M16" s="23"/>
      <c r="N16" s="23"/>
      <c r="O16" s="26"/>
      <c r="P16" s="27" t="s">
        <v>20</v>
      </c>
      <c r="Q16" s="20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28"/>
      <c r="B17" s="29"/>
      <c r="C17" s="29"/>
      <c r="D17" s="30"/>
      <c r="E17" s="30"/>
      <c r="F17" s="30"/>
      <c r="G17" s="31"/>
      <c r="H17" s="32"/>
      <c r="I17" s="32" t="s">
        <v>21</v>
      </c>
      <c r="J17" s="29"/>
      <c r="K17" s="29"/>
      <c r="L17" s="29"/>
      <c r="M17" s="30"/>
      <c r="N17" s="30"/>
      <c r="O17" s="33"/>
      <c r="P17" s="34" t="s">
        <v>22</v>
      </c>
      <c r="Q17" s="20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8" t="s">
        <v>23</v>
      </c>
      <c r="B18" s="29"/>
      <c r="C18" s="29"/>
      <c r="D18" s="30"/>
      <c r="E18" s="30"/>
      <c r="F18" s="30"/>
      <c r="G18" s="31" t="s">
        <v>222</v>
      </c>
      <c r="H18" s="32" t="s">
        <v>18</v>
      </c>
      <c r="I18" s="32" t="s">
        <v>24</v>
      </c>
      <c r="J18" s="29"/>
      <c r="K18" s="29"/>
      <c r="L18" s="29"/>
      <c r="M18" s="30"/>
      <c r="N18" s="30"/>
      <c r="O18" s="33"/>
      <c r="P18" s="34" t="s">
        <v>22</v>
      </c>
      <c r="Q18" s="3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36" t="s">
        <v>122</v>
      </c>
      <c r="B19" s="37"/>
      <c r="C19" s="29"/>
      <c r="D19" s="30"/>
      <c r="E19" s="30"/>
      <c r="F19" s="30"/>
      <c r="G19" s="31" t="s">
        <v>223</v>
      </c>
      <c r="H19" s="32" t="s">
        <v>18</v>
      </c>
      <c r="I19" s="32" t="s">
        <v>26</v>
      </c>
      <c r="J19" s="29"/>
      <c r="K19" s="29"/>
      <c r="L19" s="29"/>
      <c r="M19" s="30"/>
      <c r="N19" s="30"/>
      <c r="O19" s="33"/>
      <c r="P19" s="34" t="s">
        <v>27</v>
      </c>
      <c r="Q19" s="20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8" t="s">
        <v>28</v>
      </c>
      <c r="B20" s="29"/>
      <c r="C20" s="29"/>
      <c r="D20" s="30"/>
      <c r="E20" s="30"/>
      <c r="F20" s="31"/>
      <c r="G20" s="32"/>
      <c r="H20" s="38"/>
      <c r="I20" s="32" t="s">
        <v>29</v>
      </c>
      <c r="J20" s="37"/>
      <c r="K20" s="37"/>
      <c r="L20" s="37"/>
      <c r="M20" s="30"/>
      <c r="N20" s="30"/>
      <c r="O20" s="33"/>
      <c r="P20" s="34" t="s">
        <v>20</v>
      </c>
      <c r="Q20" s="11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9"/>
      <c r="B21" s="40"/>
      <c r="C21" s="41"/>
      <c r="D21" s="42"/>
      <c r="E21" s="41"/>
      <c r="F21" s="42"/>
      <c r="G21" s="43"/>
      <c r="H21" s="44"/>
      <c r="I21" s="43" t="s">
        <v>30</v>
      </c>
      <c r="J21" s="41"/>
      <c r="K21" s="41"/>
      <c r="L21" s="41"/>
      <c r="M21" s="43"/>
      <c r="N21" s="43"/>
      <c r="O21" s="42"/>
      <c r="P21" s="45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8" s="51" customFormat="1" ht="4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8"/>
      <c r="L22" s="48"/>
      <c r="M22" s="48"/>
      <c r="N22" s="47"/>
      <c r="O22" s="47"/>
      <c r="P22" s="47"/>
      <c r="Q22" s="49"/>
      <c r="R22" s="50"/>
    </row>
    <row r="23" spans="1:16" s="52" customFormat="1" ht="12.75" customHeight="1">
      <c r="A23" s="156" t="s">
        <v>31</v>
      </c>
      <c r="B23" s="150" t="s">
        <v>32</v>
      </c>
      <c r="C23" s="150" t="s">
        <v>123</v>
      </c>
      <c r="D23" s="150" t="s">
        <v>34</v>
      </c>
      <c r="E23" s="150" t="s">
        <v>35</v>
      </c>
      <c r="F23" s="150" t="s">
        <v>36</v>
      </c>
      <c r="G23" s="150" t="s">
        <v>37</v>
      </c>
      <c r="H23" s="150" t="s">
        <v>38</v>
      </c>
      <c r="I23" s="150" t="s">
        <v>39</v>
      </c>
      <c r="J23" s="150"/>
      <c r="K23" s="150" t="s">
        <v>40</v>
      </c>
      <c r="L23" s="150" t="s">
        <v>41</v>
      </c>
      <c r="M23" s="150" t="s">
        <v>42</v>
      </c>
      <c r="N23" s="151" t="s">
        <v>43</v>
      </c>
      <c r="O23" s="151"/>
      <c r="P23" s="151"/>
    </row>
    <row r="24" spans="1:18" s="52" customFormat="1" ht="11.25" customHeight="1" thickBot="1">
      <c r="A24" s="156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1"/>
      <c r="P24" s="151"/>
      <c r="Q24" s="53" t="s">
        <v>44</v>
      </c>
      <c r="R24" s="54"/>
    </row>
    <row r="25" spans="1:19" s="51" customFormat="1" ht="13.5" customHeight="1">
      <c r="A25" s="194">
        <v>1</v>
      </c>
      <c r="B25" s="195">
        <v>11</v>
      </c>
      <c r="C25" s="196">
        <v>100397</v>
      </c>
      <c r="D25" s="196" t="s">
        <v>124</v>
      </c>
      <c r="E25" s="195">
        <v>1985</v>
      </c>
      <c r="F25" s="195" t="s">
        <v>54</v>
      </c>
      <c r="G25" s="196" t="s">
        <v>292</v>
      </c>
      <c r="H25" s="197" t="s">
        <v>87</v>
      </c>
      <c r="I25" s="222"/>
      <c r="J25" s="222"/>
      <c r="K25" s="199">
        <v>0.002077662037037037</v>
      </c>
      <c r="L25" s="200">
        <f>K25-K25</f>
        <v>0</v>
      </c>
      <c r="M25" s="201">
        <f>$Q$32+((K25/$K$25)-1)*$Q$36</f>
        <v>117.70933333333332</v>
      </c>
      <c r="N25" s="202" t="s">
        <v>46</v>
      </c>
      <c r="O25" s="202"/>
      <c r="P25" s="203"/>
      <c r="Q25" s="184">
        <v>148.52</v>
      </c>
      <c r="S25" s="59"/>
    </row>
    <row r="26" spans="1:17" s="51" customFormat="1" ht="13.5" customHeight="1">
      <c r="A26" s="204">
        <v>2</v>
      </c>
      <c r="B26" s="186">
        <v>15</v>
      </c>
      <c r="C26" s="187">
        <v>100995</v>
      </c>
      <c r="D26" s="187" t="s">
        <v>127</v>
      </c>
      <c r="E26" s="186">
        <v>1986</v>
      </c>
      <c r="F26" s="186" t="s">
        <v>45</v>
      </c>
      <c r="G26" s="187" t="s">
        <v>59</v>
      </c>
      <c r="H26" s="188"/>
      <c r="I26" s="221"/>
      <c r="J26" s="221"/>
      <c r="K26" s="190">
        <v>0.0020922453703703706</v>
      </c>
      <c r="L26" s="191">
        <f>K26-$K$25</f>
        <v>1.4583333333333462E-05</v>
      </c>
      <c r="M26" s="192">
        <f>$Q$32+((K26/$K$25)-1)*$Q$36</f>
        <v>126.13226241806409</v>
      </c>
      <c r="N26" s="193" t="s">
        <v>46</v>
      </c>
      <c r="O26" s="193"/>
      <c r="P26" s="205"/>
      <c r="Q26" s="184"/>
    </row>
    <row r="27" spans="1:17" s="51" customFormat="1" ht="13.5" customHeight="1">
      <c r="A27" s="204">
        <v>3</v>
      </c>
      <c r="B27" s="186">
        <v>95</v>
      </c>
      <c r="C27" s="187">
        <v>100632</v>
      </c>
      <c r="D27" s="187" t="s">
        <v>136</v>
      </c>
      <c r="E27" s="186">
        <v>1983</v>
      </c>
      <c r="F27" s="186" t="s">
        <v>45</v>
      </c>
      <c r="G27" s="187" t="s">
        <v>292</v>
      </c>
      <c r="H27" s="188"/>
      <c r="I27" s="221"/>
      <c r="J27" s="221"/>
      <c r="K27" s="190">
        <v>0.002102199074074074</v>
      </c>
      <c r="L27" s="191">
        <f>K27-$K$25</f>
        <v>2.453703703703689E-05</v>
      </c>
      <c r="M27" s="192">
        <f>$Q$32+((K27/$K$25)-1)*$Q$36</f>
        <v>131.88124576161022</v>
      </c>
      <c r="N27" s="193" t="s">
        <v>46</v>
      </c>
      <c r="O27" s="193"/>
      <c r="P27" s="205"/>
      <c r="Q27" s="184"/>
    </row>
    <row r="28" spans="1:18" s="51" customFormat="1" ht="13.5" customHeight="1">
      <c r="A28" s="204">
        <v>4</v>
      </c>
      <c r="B28" s="186">
        <v>7</v>
      </c>
      <c r="C28" s="187">
        <v>100076</v>
      </c>
      <c r="D28" s="187" t="s">
        <v>125</v>
      </c>
      <c r="E28" s="186">
        <v>1982</v>
      </c>
      <c r="F28" s="186" t="s">
        <v>54</v>
      </c>
      <c r="G28" s="187" t="s">
        <v>292</v>
      </c>
      <c r="H28" s="188"/>
      <c r="I28" s="221"/>
      <c r="J28" s="221"/>
      <c r="K28" s="190">
        <v>0.0021077546296296296</v>
      </c>
      <c r="L28" s="191">
        <f>K28-$K$25</f>
        <v>3.009259259259241E-05</v>
      </c>
      <c r="M28" s="192">
        <f>$Q$32+((K28/$K$25)-1)*$Q$36</f>
        <v>135.0899806510315</v>
      </c>
      <c r="N28" s="193" t="s">
        <v>46</v>
      </c>
      <c r="O28" s="193"/>
      <c r="P28" s="205"/>
      <c r="Q28" s="184">
        <v>138.49</v>
      </c>
      <c r="R28" s="59" t="s">
        <v>52</v>
      </c>
    </row>
    <row r="29" spans="1:18" s="51" customFormat="1" ht="13.5" customHeight="1">
      <c r="A29" s="204">
        <v>5</v>
      </c>
      <c r="B29" s="186">
        <v>75</v>
      </c>
      <c r="C29" s="187">
        <v>100334</v>
      </c>
      <c r="D29" s="187" t="s">
        <v>158</v>
      </c>
      <c r="E29" s="186">
        <v>1984</v>
      </c>
      <c r="F29" s="186" t="s">
        <v>45</v>
      </c>
      <c r="G29" s="187" t="s">
        <v>292</v>
      </c>
      <c r="H29" s="188"/>
      <c r="I29" s="216"/>
      <c r="J29" s="216"/>
      <c r="K29" s="190">
        <v>0.0021185185185185187</v>
      </c>
      <c r="L29" s="191">
        <f>K29-$K$25</f>
        <v>4.085648148148156E-05</v>
      </c>
      <c r="M29" s="192">
        <f>$Q$32+((K29/$K$25)-1)*$Q$36</f>
        <v>141.3069044992851</v>
      </c>
      <c r="N29" s="193" t="s">
        <v>46</v>
      </c>
      <c r="O29" s="193"/>
      <c r="P29" s="205"/>
      <c r="Q29" s="184">
        <v>154.4</v>
      </c>
      <c r="R29" s="60"/>
    </row>
    <row r="30" spans="1:17" s="51" customFormat="1" ht="13.5" customHeight="1">
      <c r="A30" s="204">
        <v>6</v>
      </c>
      <c r="B30" s="186">
        <v>33</v>
      </c>
      <c r="C30" s="187">
        <v>100603</v>
      </c>
      <c r="D30" s="187" t="s">
        <v>134</v>
      </c>
      <c r="E30" s="186">
        <v>1982</v>
      </c>
      <c r="F30" s="186" t="s">
        <v>45</v>
      </c>
      <c r="G30" s="187" t="s">
        <v>135</v>
      </c>
      <c r="H30" s="188"/>
      <c r="I30" s="216"/>
      <c r="J30" s="216"/>
      <c r="K30" s="190">
        <v>0.0021199074074074076</v>
      </c>
      <c r="L30" s="191">
        <f>K30-$K$25</f>
        <v>4.224537037037044E-05</v>
      </c>
      <c r="M30" s="192">
        <f>$Q$32+((K30/$K$25)-1)*$Q$36</f>
        <v>142.1090882216405</v>
      </c>
      <c r="N30" s="193" t="s">
        <v>46</v>
      </c>
      <c r="O30" s="193"/>
      <c r="P30" s="205"/>
      <c r="Q30" s="101"/>
    </row>
    <row r="31" spans="1:17" s="51" customFormat="1" ht="13.5" customHeight="1">
      <c r="A31" s="204">
        <v>7</v>
      </c>
      <c r="B31" s="186">
        <v>8</v>
      </c>
      <c r="C31" s="187">
        <v>100058</v>
      </c>
      <c r="D31" s="187" t="s">
        <v>145</v>
      </c>
      <c r="E31" s="186">
        <v>1985</v>
      </c>
      <c r="F31" s="186" t="s">
        <v>45</v>
      </c>
      <c r="G31" s="187" t="s">
        <v>87</v>
      </c>
      <c r="H31" s="188"/>
      <c r="I31" s="221"/>
      <c r="J31" s="221"/>
      <c r="K31" s="190">
        <v>0.002120717592592593</v>
      </c>
      <c r="L31" s="191">
        <f>K31-$K$25</f>
        <v>4.305555555555573E-05</v>
      </c>
      <c r="M31" s="192">
        <f>$Q$32+((K31/$K$25)-1)*$Q$36</f>
        <v>142.57702872634766</v>
      </c>
      <c r="N31" s="193" t="s">
        <v>46</v>
      </c>
      <c r="O31" s="193"/>
      <c r="P31" s="205"/>
      <c r="Q31" s="61" t="s">
        <v>60</v>
      </c>
    </row>
    <row r="32" spans="1:17" s="51" customFormat="1" ht="13.5" customHeight="1">
      <c r="A32" s="204">
        <v>8</v>
      </c>
      <c r="B32" s="186">
        <v>39</v>
      </c>
      <c r="C32" s="187">
        <v>101210</v>
      </c>
      <c r="D32" s="187" t="s">
        <v>129</v>
      </c>
      <c r="E32" s="186">
        <v>1988</v>
      </c>
      <c r="F32" s="186" t="s">
        <v>45</v>
      </c>
      <c r="G32" s="187" t="s">
        <v>87</v>
      </c>
      <c r="H32" s="188"/>
      <c r="I32" s="221"/>
      <c r="J32" s="221"/>
      <c r="K32" s="190">
        <v>0.002121527777777778</v>
      </c>
      <c r="L32" s="191">
        <f>K32-$K$25</f>
        <v>4.386574074074102E-05</v>
      </c>
      <c r="M32" s="192">
        <f>$Q$32+((K32/$K$25)-1)*$Q$36</f>
        <v>143.04496923105512</v>
      </c>
      <c r="N32" s="193" t="s">
        <v>46</v>
      </c>
      <c r="O32" s="193"/>
      <c r="P32" s="205"/>
      <c r="Q32" s="62">
        <f>(SUM(Q25:Q29))/3.75</f>
        <v>117.70933333333332</v>
      </c>
    </row>
    <row r="33" spans="1:18" s="51" customFormat="1" ht="13.5" customHeight="1">
      <c r="A33" s="204">
        <v>9</v>
      </c>
      <c r="B33" s="186">
        <v>38</v>
      </c>
      <c r="C33" s="187">
        <v>101773</v>
      </c>
      <c r="D33" s="187" t="s">
        <v>148</v>
      </c>
      <c r="E33" s="186">
        <v>1988</v>
      </c>
      <c r="F33" s="186" t="s">
        <v>50</v>
      </c>
      <c r="G33" s="187" t="s">
        <v>69</v>
      </c>
      <c r="H33" s="188"/>
      <c r="I33" s="249"/>
      <c r="J33" s="249"/>
      <c r="K33" s="190">
        <v>0.0021304398148148146</v>
      </c>
      <c r="L33" s="191">
        <f>K33-$K$25</f>
        <v>5.277777777777746E-05</v>
      </c>
      <c r="M33" s="192">
        <f>$Q$32+((K33/$K$25)-1)*$Q$36</f>
        <v>148.1923147828346</v>
      </c>
      <c r="N33" s="193" t="s">
        <v>46</v>
      </c>
      <c r="O33" s="193"/>
      <c r="P33" s="205"/>
      <c r="Q33" s="63"/>
      <c r="R33" s="60"/>
    </row>
    <row r="34" spans="1:18" s="51" customFormat="1" ht="13.5" customHeight="1">
      <c r="A34" s="204">
        <v>10</v>
      </c>
      <c r="B34" s="186">
        <v>2</v>
      </c>
      <c r="C34" s="187">
        <v>101179</v>
      </c>
      <c r="D34" s="187" t="s">
        <v>130</v>
      </c>
      <c r="E34" s="186">
        <v>1987</v>
      </c>
      <c r="F34" s="186" t="s">
        <v>45</v>
      </c>
      <c r="G34" s="187" t="s">
        <v>292</v>
      </c>
      <c r="H34" s="188"/>
      <c r="I34" s="245"/>
      <c r="J34" s="245"/>
      <c r="K34" s="190">
        <v>0.0021335648148148147</v>
      </c>
      <c r="L34" s="191">
        <f>K34-$K$25</f>
        <v>5.590277777777755E-05</v>
      </c>
      <c r="M34" s="192">
        <f>$Q$32+((K34/$K$25)-1)*$Q$36</f>
        <v>149.99722815813408</v>
      </c>
      <c r="N34" s="193" t="s">
        <v>46</v>
      </c>
      <c r="O34" s="193"/>
      <c r="P34" s="205"/>
      <c r="Q34" s="63"/>
      <c r="R34" s="60"/>
    </row>
    <row r="35" spans="1:18" s="51" customFormat="1" ht="13.5" customHeight="1">
      <c r="A35" s="204">
        <v>11</v>
      </c>
      <c r="B35" s="186">
        <v>16</v>
      </c>
      <c r="C35" s="187">
        <v>100011</v>
      </c>
      <c r="D35" s="187" t="s">
        <v>288</v>
      </c>
      <c r="E35" s="186">
        <v>1986</v>
      </c>
      <c r="F35" s="186" t="s">
        <v>45</v>
      </c>
      <c r="G35" s="187" t="s">
        <v>292</v>
      </c>
      <c r="H35" s="188"/>
      <c r="I35" s="216"/>
      <c r="J35" s="216"/>
      <c r="K35" s="190">
        <v>0.0021355324074074076</v>
      </c>
      <c r="L35" s="191">
        <f>K35-$K$25</f>
        <v>5.7870370370370454E-05</v>
      </c>
      <c r="M35" s="192">
        <f>$Q$32+((K35/$K$25)-1)*$Q$36</f>
        <v>151.13365509813767</v>
      </c>
      <c r="N35" s="193" t="s">
        <v>46</v>
      </c>
      <c r="O35" s="193"/>
      <c r="P35" s="205"/>
      <c r="Q35" s="63" t="s">
        <v>65</v>
      </c>
      <c r="R35" s="60"/>
    </row>
    <row r="36" spans="1:18" s="51" customFormat="1" ht="13.5" customHeight="1">
      <c r="A36" s="204">
        <v>12</v>
      </c>
      <c r="B36" s="186">
        <v>6</v>
      </c>
      <c r="C36" s="187">
        <v>100108</v>
      </c>
      <c r="D36" s="187" t="s">
        <v>132</v>
      </c>
      <c r="E36" s="186">
        <v>1983</v>
      </c>
      <c r="F36" s="186" t="s">
        <v>45</v>
      </c>
      <c r="G36" s="187" t="s">
        <v>292</v>
      </c>
      <c r="H36" s="188"/>
      <c r="I36" s="221"/>
      <c r="J36" s="221"/>
      <c r="K36" s="190">
        <v>0.0021439814814814815</v>
      </c>
      <c r="L36" s="191">
        <f>K36-$K$25</f>
        <v>6.631944444444437E-05</v>
      </c>
      <c r="M36" s="192">
        <f>$Q$32+((K36/$K$25)-1)*$Q$36</f>
        <v>156.01360607579892</v>
      </c>
      <c r="N36" s="193" t="s">
        <v>46</v>
      </c>
      <c r="O36" s="193"/>
      <c r="P36" s="205"/>
      <c r="Q36" s="63">
        <v>1200</v>
      </c>
      <c r="R36" s="60"/>
    </row>
    <row r="37" spans="1:18" s="51" customFormat="1" ht="13.5" customHeight="1">
      <c r="A37" s="204">
        <v>13</v>
      </c>
      <c r="B37" s="186">
        <v>23</v>
      </c>
      <c r="C37" s="187">
        <v>101342</v>
      </c>
      <c r="D37" s="187" t="s">
        <v>150</v>
      </c>
      <c r="E37" s="186">
        <v>1988</v>
      </c>
      <c r="F37" s="186" t="s">
        <v>50</v>
      </c>
      <c r="G37" s="187" t="s">
        <v>292</v>
      </c>
      <c r="H37" s="188"/>
      <c r="I37" s="221"/>
      <c r="J37" s="221"/>
      <c r="K37" s="190">
        <v>0.0021482638888888892</v>
      </c>
      <c r="L37" s="191">
        <f>K37-$K$25</f>
        <v>7.060185185185208E-05</v>
      </c>
      <c r="M37" s="192">
        <f>$Q$32+((K37/$K$25)-1)*$Q$36</f>
        <v>158.48700588639457</v>
      </c>
      <c r="N37" s="193" t="s">
        <v>46</v>
      </c>
      <c r="O37" s="193"/>
      <c r="P37" s="205"/>
      <c r="Q37" s="63"/>
      <c r="R37" s="60"/>
    </row>
    <row r="38" spans="1:18" s="51" customFormat="1" ht="13.5" customHeight="1">
      <c r="A38" s="204">
        <v>14</v>
      </c>
      <c r="B38" s="186">
        <v>9</v>
      </c>
      <c r="C38" s="187">
        <v>101295</v>
      </c>
      <c r="D38" s="187" t="s">
        <v>128</v>
      </c>
      <c r="E38" s="186">
        <v>1988</v>
      </c>
      <c r="F38" s="186" t="s">
        <v>58</v>
      </c>
      <c r="G38" s="187" t="s">
        <v>292</v>
      </c>
      <c r="H38" s="188"/>
      <c r="I38" s="221"/>
      <c r="J38" s="221"/>
      <c r="K38" s="190">
        <v>0.0021511574074074076</v>
      </c>
      <c r="L38" s="191">
        <f>K38-$K$25</f>
        <v>7.349537037037047E-05</v>
      </c>
      <c r="M38" s="192">
        <f>$Q$32+((K38/$K$25)-1)*$Q$36</f>
        <v>160.15822197463456</v>
      </c>
      <c r="N38" s="193" t="s">
        <v>46</v>
      </c>
      <c r="O38" s="193"/>
      <c r="P38" s="205"/>
      <c r="Q38" s="63"/>
      <c r="R38" s="60"/>
    </row>
    <row r="39" spans="1:18" s="51" customFormat="1" ht="13.5" customHeight="1">
      <c r="A39" s="204">
        <v>15</v>
      </c>
      <c r="B39" s="186">
        <v>97</v>
      </c>
      <c r="C39" s="187">
        <v>100571</v>
      </c>
      <c r="D39" s="187" t="s">
        <v>195</v>
      </c>
      <c r="E39" s="186">
        <v>1984</v>
      </c>
      <c r="F39" s="186" t="s">
        <v>45</v>
      </c>
      <c r="G39" s="187" t="s">
        <v>292</v>
      </c>
      <c r="H39" s="188"/>
      <c r="I39" s="221"/>
      <c r="J39" s="221"/>
      <c r="K39" s="190">
        <v>0.002151388888888889</v>
      </c>
      <c r="L39" s="191">
        <f>K39-$K$25</f>
        <v>7.372685185185173E-05</v>
      </c>
      <c r="M39" s="192">
        <f>$Q$32+((K39/$K$25)-1)*$Q$36</f>
        <v>160.2919192616938</v>
      </c>
      <c r="N39" s="193" t="s">
        <v>46</v>
      </c>
      <c r="O39" s="193"/>
      <c r="P39" s="205"/>
      <c r="Q39" s="63"/>
      <c r="R39" s="60"/>
    </row>
    <row r="40" spans="1:18" s="51" customFormat="1" ht="13.5" customHeight="1">
      <c r="A40" s="204">
        <v>16</v>
      </c>
      <c r="B40" s="186">
        <v>12</v>
      </c>
      <c r="C40" s="187">
        <v>101066</v>
      </c>
      <c r="D40" s="187" t="s">
        <v>194</v>
      </c>
      <c r="E40" s="186">
        <v>1988</v>
      </c>
      <c r="F40" s="186" t="s">
        <v>45</v>
      </c>
      <c r="G40" s="187" t="s">
        <v>64</v>
      </c>
      <c r="H40" s="188"/>
      <c r="I40" s="221"/>
      <c r="J40" s="221"/>
      <c r="K40" s="190">
        <v>0.002157060185185185</v>
      </c>
      <c r="L40" s="191">
        <f>K40-$K$25</f>
        <v>7.939814814814788E-05</v>
      </c>
      <c r="M40" s="192">
        <f>$Q$32+((K40/$K$25)-1)*$Q$36</f>
        <v>163.56750279464455</v>
      </c>
      <c r="N40" s="193" t="s">
        <v>46</v>
      </c>
      <c r="O40" s="193"/>
      <c r="P40" s="205"/>
      <c r="Q40" s="63"/>
      <c r="R40" s="60"/>
    </row>
    <row r="41" spans="1:18" s="51" customFormat="1" ht="13.5" customHeight="1">
      <c r="A41" s="204">
        <v>17</v>
      </c>
      <c r="B41" s="186">
        <v>29</v>
      </c>
      <c r="C41" s="187">
        <v>101207</v>
      </c>
      <c r="D41" s="187" t="s">
        <v>139</v>
      </c>
      <c r="E41" s="186">
        <v>1988</v>
      </c>
      <c r="F41" s="186" t="s">
        <v>58</v>
      </c>
      <c r="G41" s="187" t="s">
        <v>292</v>
      </c>
      <c r="H41" s="188"/>
      <c r="I41" s="221"/>
      <c r="J41" s="221"/>
      <c r="K41" s="190">
        <v>0.0021619212962962963</v>
      </c>
      <c r="L41" s="191">
        <f>K41-$K$25</f>
        <v>8.425925925925918E-05</v>
      </c>
      <c r="M41" s="192">
        <f>$Q$32+((K41/$K$25)-1)*$Q$36</f>
        <v>166.37514582288816</v>
      </c>
      <c r="N41" s="193" t="s">
        <v>46</v>
      </c>
      <c r="O41" s="193"/>
      <c r="P41" s="205"/>
      <c r="Q41" s="63"/>
      <c r="R41" s="60"/>
    </row>
    <row r="42" spans="1:18" s="51" customFormat="1" ht="13.5" customHeight="1">
      <c r="A42" s="204">
        <v>18</v>
      </c>
      <c r="B42" s="186">
        <v>26</v>
      </c>
      <c r="C42" s="187">
        <v>101648</v>
      </c>
      <c r="D42" s="187" t="s">
        <v>168</v>
      </c>
      <c r="E42" s="186">
        <v>1979</v>
      </c>
      <c r="F42" s="186" t="s">
        <v>45</v>
      </c>
      <c r="G42" s="187" t="s">
        <v>67</v>
      </c>
      <c r="H42" s="188"/>
      <c r="I42" s="221"/>
      <c r="J42" s="221"/>
      <c r="K42" s="190">
        <v>0.0021644675925925924</v>
      </c>
      <c r="L42" s="191">
        <f>K42-$K$25</f>
        <v>8.680555555555525E-05</v>
      </c>
      <c r="M42" s="192">
        <f>$Q$32+((K42/$K$25)-1)*$Q$36</f>
        <v>167.84581598053944</v>
      </c>
      <c r="N42" s="193" t="s">
        <v>46</v>
      </c>
      <c r="O42" s="193"/>
      <c r="P42" s="205"/>
      <c r="Q42" s="64"/>
      <c r="R42" s="65"/>
    </row>
    <row r="43" spans="1:18" s="51" customFormat="1" ht="13.5" customHeight="1">
      <c r="A43" s="204">
        <v>19</v>
      </c>
      <c r="B43" s="186">
        <v>68</v>
      </c>
      <c r="C43" s="187">
        <v>101640</v>
      </c>
      <c r="D43" s="187" t="s">
        <v>153</v>
      </c>
      <c r="E43" s="186">
        <v>1983</v>
      </c>
      <c r="F43" s="186" t="s">
        <v>58</v>
      </c>
      <c r="G43" s="187" t="s">
        <v>67</v>
      </c>
      <c r="H43" s="188"/>
      <c r="I43" s="221"/>
      <c r="J43" s="221"/>
      <c r="K43" s="190">
        <v>0.0021673611111111112</v>
      </c>
      <c r="L43" s="191">
        <f>K43-$K$25</f>
        <v>8.969907407407407E-05</v>
      </c>
      <c r="M43" s="192">
        <f>$Q$32+((K43/$K$25)-1)*$Q$36</f>
        <v>169.51703206877968</v>
      </c>
      <c r="N43" s="193" t="s">
        <v>46</v>
      </c>
      <c r="O43" s="193"/>
      <c r="P43" s="205"/>
      <c r="Q43" s="66"/>
      <c r="R43" s="65"/>
    </row>
    <row r="44" spans="1:18" s="51" customFormat="1" ht="13.5" customHeight="1">
      <c r="A44" s="204">
        <v>20</v>
      </c>
      <c r="B44" s="186">
        <v>17</v>
      </c>
      <c r="C44" s="187">
        <v>102051</v>
      </c>
      <c r="D44" s="187" t="s">
        <v>143</v>
      </c>
      <c r="E44" s="186">
        <v>1967</v>
      </c>
      <c r="F44" s="186" t="s">
        <v>45</v>
      </c>
      <c r="G44" s="187" t="s">
        <v>144</v>
      </c>
      <c r="H44" s="188"/>
      <c r="I44" s="249"/>
      <c r="J44" s="249"/>
      <c r="K44" s="190">
        <v>0.0021699074074074073</v>
      </c>
      <c r="L44" s="191">
        <f>K44-$K$25</f>
        <v>9.224537037037014E-05</v>
      </c>
      <c r="M44" s="192">
        <f>$Q$32+((K44/$K$25)-1)*$Q$36</f>
        <v>170.98770222643097</v>
      </c>
      <c r="N44" s="193" t="s">
        <v>46</v>
      </c>
      <c r="O44" s="193"/>
      <c r="P44" s="205"/>
      <c r="Q44" s="66"/>
      <c r="R44" s="65"/>
    </row>
    <row r="45" spans="1:18" s="51" customFormat="1" ht="13.5" customHeight="1">
      <c r="A45" s="204">
        <v>21</v>
      </c>
      <c r="B45" s="186">
        <v>25</v>
      </c>
      <c r="C45" s="187">
        <v>101613</v>
      </c>
      <c r="D45" s="187" t="s">
        <v>133</v>
      </c>
      <c r="E45" s="186">
        <v>1986</v>
      </c>
      <c r="F45" s="186" t="s">
        <v>45</v>
      </c>
      <c r="G45" s="187" t="s">
        <v>67</v>
      </c>
      <c r="H45" s="188"/>
      <c r="I45" s="251"/>
      <c r="J45" s="251"/>
      <c r="K45" s="190">
        <v>0.0021699074074074073</v>
      </c>
      <c r="L45" s="191">
        <f>K45-$K$25</f>
        <v>9.224537037037014E-05</v>
      </c>
      <c r="M45" s="192">
        <f>$Q$32+((K45/$K$25)-1)*$Q$36</f>
        <v>170.98770222643097</v>
      </c>
      <c r="N45" s="193" t="s">
        <v>46</v>
      </c>
      <c r="O45" s="193"/>
      <c r="P45" s="205"/>
      <c r="Q45" s="66"/>
      <c r="R45" s="65"/>
    </row>
    <row r="46" spans="1:18" s="51" customFormat="1" ht="13.5" customHeight="1">
      <c r="A46" s="204">
        <v>22</v>
      </c>
      <c r="B46" s="186">
        <v>4</v>
      </c>
      <c r="C46" s="187">
        <v>102115</v>
      </c>
      <c r="D46" s="187" t="s">
        <v>149</v>
      </c>
      <c r="E46" s="186">
        <v>1990</v>
      </c>
      <c r="F46" s="186" t="s">
        <v>58</v>
      </c>
      <c r="G46" s="187" t="s">
        <v>64</v>
      </c>
      <c r="H46" s="188"/>
      <c r="I46" s="249"/>
      <c r="J46" s="249"/>
      <c r="K46" s="190">
        <v>0.002170833333333333</v>
      </c>
      <c r="L46" s="191">
        <f>K46-$K$25</f>
        <v>9.317129629629606E-05</v>
      </c>
      <c r="M46" s="192">
        <f>$Q$32+((K46/$K$25)-1)*$Q$36</f>
        <v>171.52249137466788</v>
      </c>
      <c r="N46" s="193" t="s">
        <v>46</v>
      </c>
      <c r="O46" s="193"/>
      <c r="P46" s="205"/>
      <c r="Q46" s="66"/>
      <c r="R46" s="65"/>
    </row>
    <row r="47" spans="1:18" s="51" customFormat="1" ht="13.5" customHeight="1">
      <c r="A47" s="204">
        <v>23</v>
      </c>
      <c r="B47" s="186">
        <v>22</v>
      </c>
      <c r="C47" s="187">
        <v>101883</v>
      </c>
      <c r="D47" s="187" t="s">
        <v>140</v>
      </c>
      <c r="E47" s="186">
        <v>1988</v>
      </c>
      <c r="F47" s="186" t="s">
        <v>50</v>
      </c>
      <c r="G47" s="187" t="s">
        <v>292</v>
      </c>
      <c r="H47" s="188"/>
      <c r="I47" s="221"/>
      <c r="J47" s="221"/>
      <c r="K47" s="190">
        <v>0.0021718749999999998</v>
      </c>
      <c r="L47" s="191">
        <f>K47-$K$25</f>
        <v>9.421296296296261E-05</v>
      </c>
      <c r="M47" s="192">
        <f>$Q$32+((K47/$K$25)-1)*$Q$36</f>
        <v>172.1241291664343</v>
      </c>
      <c r="N47" s="193" t="s">
        <v>46</v>
      </c>
      <c r="O47" s="193"/>
      <c r="P47" s="205"/>
      <c r="Q47" s="66"/>
      <c r="R47" s="65"/>
    </row>
    <row r="48" spans="1:18" s="51" customFormat="1" ht="13.5" customHeight="1">
      <c r="A48" s="204">
        <v>24</v>
      </c>
      <c r="B48" s="186">
        <v>20</v>
      </c>
      <c r="C48" s="187">
        <v>100481</v>
      </c>
      <c r="D48" s="187" t="s">
        <v>126</v>
      </c>
      <c r="E48" s="186">
        <v>1989</v>
      </c>
      <c r="F48" s="186" t="s">
        <v>45</v>
      </c>
      <c r="G48" s="187" t="s">
        <v>64</v>
      </c>
      <c r="H48" s="188"/>
      <c r="I48" s="221"/>
      <c r="J48" s="221"/>
      <c r="K48" s="190">
        <v>0.002173726851851852</v>
      </c>
      <c r="L48" s="191">
        <f>K48-$K$25</f>
        <v>9.606481481481488E-05</v>
      </c>
      <c r="M48" s="192">
        <f>$Q$32+((K48/$K$25)-1)*$Q$36</f>
        <v>173.19370746290843</v>
      </c>
      <c r="N48" s="193" t="s">
        <v>46</v>
      </c>
      <c r="O48" s="193"/>
      <c r="P48" s="205"/>
      <c r="Q48" s="66"/>
      <c r="R48" s="65"/>
    </row>
    <row r="49" spans="1:18" s="51" customFormat="1" ht="13.5" customHeight="1">
      <c r="A49" s="204">
        <v>25</v>
      </c>
      <c r="B49" s="186">
        <v>13</v>
      </c>
      <c r="C49" s="187">
        <v>100364</v>
      </c>
      <c r="D49" s="187" t="s">
        <v>287</v>
      </c>
      <c r="E49" s="186">
        <v>1985</v>
      </c>
      <c r="F49" s="186" t="s">
        <v>58</v>
      </c>
      <c r="G49" s="187" t="s">
        <v>292</v>
      </c>
      <c r="H49" s="188"/>
      <c r="I49" s="221"/>
      <c r="J49" s="221"/>
      <c r="K49" s="190">
        <v>0.002178125</v>
      </c>
      <c r="L49" s="191">
        <f>K49-$K$25</f>
        <v>0.00010046296296296279</v>
      </c>
      <c r="M49" s="192">
        <f>$Q$32+((K49/$K$25)-1)*$Q$36</f>
        <v>175.73395591703328</v>
      </c>
      <c r="N49" s="193" t="s">
        <v>46</v>
      </c>
      <c r="O49" s="193"/>
      <c r="P49" s="205"/>
      <c r="Q49" s="66"/>
      <c r="R49" s="65"/>
    </row>
    <row r="50" spans="1:18" s="51" customFormat="1" ht="13.5" customHeight="1">
      <c r="A50" s="204">
        <v>26</v>
      </c>
      <c r="B50" s="186">
        <v>18</v>
      </c>
      <c r="C50" s="187">
        <v>101738</v>
      </c>
      <c r="D50" s="187" t="s">
        <v>131</v>
      </c>
      <c r="E50" s="186">
        <v>1989</v>
      </c>
      <c r="F50" s="186" t="s">
        <v>45</v>
      </c>
      <c r="G50" s="187" t="s">
        <v>59</v>
      </c>
      <c r="H50" s="188"/>
      <c r="I50" s="221"/>
      <c r="J50" s="221"/>
      <c r="K50" s="190">
        <v>0.002180787037037037</v>
      </c>
      <c r="L50" s="191">
        <f>K50-$K$25</f>
        <v>0.00010312499999999992</v>
      </c>
      <c r="M50" s="192">
        <f>$Q$32+((K50/$K$25)-1)*$Q$36</f>
        <v>177.2714747182143</v>
      </c>
      <c r="N50" s="193" t="s">
        <v>46</v>
      </c>
      <c r="O50" s="193"/>
      <c r="P50" s="205"/>
      <c r="Q50" s="66"/>
      <c r="R50" s="65"/>
    </row>
    <row r="51" spans="1:18" s="51" customFormat="1" ht="13.5" customHeight="1">
      <c r="A51" s="204">
        <v>27</v>
      </c>
      <c r="B51" s="186">
        <v>14</v>
      </c>
      <c r="C51" s="187">
        <v>102119</v>
      </c>
      <c r="D51" s="187" t="s">
        <v>147</v>
      </c>
      <c r="E51" s="186">
        <v>1990</v>
      </c>
      <c r="F51" s="186" t="s">
        <v>45</v>
      </c>
      <c r="G51" s="187" t="s">
        <v>64</v>
      </c>
      <c r="H51" s="188"/>
      <c r="I51" s="221"/>
      <c r="J51" s="221"/>
      <c r="K51" s="190">
        <v>0.002182638888888889</v>
      </c>
      <c r="L51" s="191">
        <f>K51-$K$25</f>
        <v>0.00010497685185185176</v>
      </c>
      <c r="M51" s="192">
        <f>$Q$32+((K51/$K$25)-1)*$Q$36</f>
        <v>178.34105301468816</v>
      </c>
      <c r="N51" s="193" t="s">
        <v>46</v>
      </c>
      <c r="O51" s="193"/>
      <c r="P51" s="205"/>
      <c r="Q51" s="66"/>
      <c r="R51" s="65"/>
    </row>
    <row r="52" spans="1:18" s="51" customFormat="1" ht="13.5" customHeight="1">
      <c r="A52" s="204">
        <v>28</v>
      </c>
      <c r="B52" s="186">
        <v>27</v>
      </c>
      <c r="C52" s="187">
        <v>101079</v>
      </c>
      <c r="D52" s="187" t="s">
        <v>151</v>
      </c>
      <c r="E52" s="186">
        <v>1986</v>
      </c>
      <c r="F52" s="186" t="s">
        <v>58</v>
      </c>
      <c r="G52" s="187" t="s">
        <v>64</v>
      </c>
      <c r="H52" s="188"/>
      <c r="I52" s="221"/>
      <c r="J52" s="245"/>
      <c r="K52" s="190">
        <v>0.002184375</v>
      </c>
      <c r="L52" s="191">
        <f>K52-$K$25</f>
        <v>0.00010671296296296297</v>
      </c>
      <c r="M52" s="192">
        <f>$Q$32+((K52/$K$25)-1)*$Q$36</f>
        <v>179.34378266763224</v>
      </c>
      <c r="N52" s="193" t="s">
        <v>46</v>
      </c>
      <c r="O52" s="193"/>
      <c r="P52" s="205"/>
      <c r="Q52" s="66"/>
      <c r="R52" s="65"/>
    </row>
    <row r="53" spans="1:18" s="51" customFormat="1" ht="13.5" customHeight="1">
      <c r="A53" s="204">
        <v>29</v>
      </c>
      <c r="B53" s="186">
        <v>76</v>
      </c>
      <c r="C53" s="187">
        <v>100284</v>
      </c>
      <c r="D53" s="187" t="s">
        <v>286</v>
      </c>
      <c r="E53" s="186">
        <v>1984</v>
      </c>
      <c r="F53" s="186" t="s">
        <v>58</v>
      </c>
      <c r="G53" s="187" t="s">
        <v>292</v>
      </c>
      <c r="H53" s="188"/>
      <c r="I53" s="221"/>
      <c r="J53" s="221"/>
      <c r="K53" s="190">
        <v>0.002185763888888889</v>
      </c>
      <c r="L53" s="191">
        <f>K53-$K$25</f>
        <v>0.00010810185185185185</v>
      </c>
      <c r="M53" s="192">
        <f>$Q$32+((K53/$K$25)-1)*$Q$36</f>
        <v>180.14596638998765</v>
      </c>
      <c r="N53" s="193" t="s">
        <v>46</v>
      </c>
      <c r="O53" s="193"/>
      <c r="P53" s="205"/>
      <c r="Q53" s="66"/>
      <c r="R53" s="65"/>
    </row>
    <row r="54" spans="1:18" s="51" customFormat="1" ht="13.5" customHeight="1">
      <c r="A54" s="204">
        <v>30</v>
      </c>
      <c r="B54" s="186">
        <v>32</v>
      </c>
      <c r="C54" s="187">
        <v>101060</v>
      </c>
      <c r="D54" s="187" t="s">
        <v>196</v>
      </c>
      <c r="E54" s="186">
        <v>1988</v>
      </c>
      <c r="F54" s="186" t="s">
        <v>58</v>
      </c>
      <c r="G54" s="187" t="s">
        <v>64</v>
      </c>
      <c r="H54" s="188"/>
      <c r="I54" s="221"/>
      <c r="J54" s="221"/>
      <c r="K54" s="190">
        <v>0.0021861111111111113</v>
      </c>
      <c r="L54" s="191">
        <f>K54-$K$25</f>
        <v>0.00010844907407407418</v>
      </c>
      <c r="M54" s="192">
        <f>$Q$32+((K54/$K$25)-1)*$Q$36</f>
        <v>180.34651232057635</v>
      </c>
      <c r="N54" s="193" t="s">
        <v>46</v>
      </c>
      <c r="O54" s="193"/>
      <c r="P54" s="205"/>
      <c r="Q54" s="66"/>
      <c r="R54" s="65"/>
    </row>
    <row r="55" spans="1:18" s="51" customFormat="1" ht="13.5" customHeight="1">
      <c r="A55" s="204">
        <v>31</v>
      </c>
      <c r="B55" s="186">
        <v>34</v>
      </c>
      <c r="C55" s="187">
        <v>101888</v>
      </c>
      <c r="D55" s="187" t="s">
        <v>165</v>
      </c>
      <c r="E55" s="186">
        <v>1989</v>
      </c>
      <c r="F55" s="186" t="s">
        <v>50</v>
      </c>
      <c r="G55" s="187" t="s">
        <v>87</v>
      </c>
      <c r="H55" s="188"/>
      <c r="I55" s="221"/>
      <c r="J55" s="221"/>
      <c r="K55" s="190">
        <v>0.002186574074074074</v>
      </c>
      <c r="L55" s="191">
        <f>K55-$K$25</f>
        <v>0.0001089120370370367</v>
      </c>
      <c r="M55" s="192">
        <f>$Q$32+((K55/$K$25)-1)*$Q$36</f>
        <v>180.61390689469454</v>
      </c>
      <c r="N55" s="193" t="s">
        <v>85</v>
      </c>
      <c r="O55" s="193"/>
      <c r="P55" s="205"/>
      <c r="Q55" s="66"/>
      <c r="R55" s="65"/>
    </row>
    <row r="56" spans="1:18" s="51" customFormat="1" ht="13.5" customHeight="1">
      <c r="A56" s="204">
        <v>32</v>
      </c>
      <c r="B56" s="186">
        <v>10</v>
      </c>
      <c r="C56" s="187">
        <v>101349</v>
      </c>
      <c r="D56" s="187" t="s">
        <v>193</v>
      </c>
      <c r="E56" s="186">
        <v>1989</v>
      </c>
      <c r="F56" s="186" t="s">
        <v>50</v>
      </c>
      <c r="G56" s="187" t="s">
        <v>64</v>
      </c>
      <c r="H56" s="188"/>
      <c r="I56" s="221"/>
      <c r="J56" s="221"/>
      <c r="K56" s="190">
        <v>0.002200810185185185</v>
      </c>
      <c r="L56" s="191">
        <f>K56-$K$25</f>
        <v>0.00012314814814814784</v>
      </c>
      <c r="M56" s="192">
        <f>$Q$32+((K56/$K$25)-1)*$Q$36</f>
        <v>188.83629004883633</v>
      </c>
      <c r="N56" s="193" t="s">
        <v>85</v>
      </c>
      <c r="O56" s="193"/>
      <c r="P56" s="205"/>
      <c r="Q56" s="66"/>
      <c r="R56" s="65"/>
    </row>
    <row r="57" spans="1:18" s="51" customFormat="1" ht="13.5" customHeight="1">
      <c r="A57" s="204">
        <v>33</v>
      </c>
      <c r="B57" s="186">
        <v>35</v>
      </c>
      <c r="C57" s="187">
        <v>101180</v>
      </c>
      <c r="D57" s="187" t="s">
        <v>138</v>
      </c>
      <c r="E57" s="186">
        <v>1988</v>
      </c>
      <c r="F57" s="186" t="s">
        <v>45</v>
      </c>
      <c r="G57" s="187" t="s">
        <v>48</v>
      </c>
      <c r="H57" s="188"/>
      <c r="I57" s="221"/>
      <c r="J57" s="221"/>
      <c r="K57" s="190">
        <v>0.0022016203703703703</v>
      </c>
      <c r="L57" s="191">
        <f>K57-$K$25</f>
        <v>0.00012395833333333313</v>
      </c>
      <c r="M57" s="192">
        <f>$Q$32+((K57/$K$25)-1)*$Q$36</f>
        <v>189.3042305535438</v>
      </c>
      <c r="N57" s="193" t="s">
        <v>85</v>
      </c>
      <c r="O57" s="193"/>
      <c r="P57" s="205"/>
      <c r="Q57" s="66"/>
      <c r="R57" s="65"/>
    </row>
    <row r="58" spans="1:18" s="51" customFormat="1" ht="13.5" customHeight="1">
      <c r="A58" s="204">
        <v>34</v>
      </c>
      <c r="B58" s="186">
        <v>3</v>
      </c>
      <c r="C58" s="187">
        <v>100619</v>
      </c>
      <c r="D58" s="187" t="s">
        <v>146</v>
      </c>
      <c r="E58" s="186">
        <v>1987</v>
      </c>
      <c r="F58" s="186" t="s">
        <v>45</v>
      </c>
      <c r="G58" s="187" t="s">
        <v>59</v>
      </c>
      <c r="H58" s="188"/>
      <c r="I58" s="221"/>
      <c r="J58" s="221"/>
      <c r="K58" s="190">
        <v>0.0022041666666666663</v>
      </c>
      <c r="L58" s="191">
        <f>K58-$K$25</f>
        <v>0.0001265046296296292</v>
      </c>
      <c r="M58" s="192">
        <f>$Q$32+((K58/$K$25)-1)*$Q$36</f>
        <v>190.77490071119507</v>
      </c>
      <c r="N58" s="193" t="s">
        <v>85</v>
      </c>
      <c r="O58" s="193"/>
      <c r="P58" s="205"/>
      <c r="Q58" s="66"/>
      <c r="R58" s="65"/>
    </row>
    <row r="59" spans="1:18" s="51" customFormat="1" ht="13.5" customHeight="1">
      <c r="A59" s="204">
        <v>35</v>
      </c>
      <c r="B59" s="186">
        <v>52</v>
      </c>
      <c r="C59" s="187">
        <v>100985</v>
      </c>
      <c r="D59" s="187" t="s">
        <v>285</v>
      </c>
      <c r="E59" s="186">
        <v>1986</v>
      </c>
      <c r="F59" s="186" t="s">
        <v>45</v>
      </c>
      <c r="G59" s="187" t="s">
        <v>80</v>
      </c>
      <c r="H59" s="188"/>
      <c r="I59" s="221"/>
      <c r="J59" s="221"/>
      <c r="K59" s="190">
        <v>0.0022046296296296297</v>
      </c>
      <c r="L59" s="191">
        <f>K59-$K$25</f>
        <v>0.00012696759259259258</v>
      </c>
      <c r="M59" s="192">
        <f>$Q$32+((K59/$K$25)-1)*$Q$36</f>
        <v>191.0422952853138</v>
      </c>
      <c r="N59" s="193" t="s">
        <v>85</v>
      </c>
      <c r="O59" s="193"/>
      <c r="P59" s="205"/>
      <c r="Q59" s="66"/>
      <c r="R59" s="65"/>
    </row>
    <row r="60" spans="1:18" s="51" customFormat="1" ht="13.5" customHeight="1">
      <c r="A60" s="204">
        <v>36</v>
      </c>
      <c r="B60" s="186">
        <v>41</v>
      </c>
      <c r="C60" s="187">
        <v>102664</v>
      </c>
      <c r="D60" s="187" t="s">
        <v>162</v>
      </c>
      <c r="E60" s="186">
        <v>1989</v>
      </c>
      <c r="F60" s="186" t="s">
        <v>50</v>
      </c>
      <c r="G60" s="187" t="s">
        <v>69</v>
      </c>
      <c r="H60" s="188"/>
      <c r="I60" s="221"/>
      <c r="J60" s="221"/>
      <c r="K60" s="190">
        <v>0.0022069444444444445</v>
      </c>
      <c r="L60" s="191">
        <f>K60-$K$25</f>
        <v>0.00012928240740740738</v>
      </c>
      <c r="M60" s="192">
        <f>$Q$32+((K60/$K$25)-1)*$Q$36</f>
        <v>192.37926815590583</v>
      </c>
      <c r="N60" s="193" t="s">
        <v>85</v>
      </c>
      <c r="O60" s="193"/>
      <c r="P60" s="205"/>
      <c r="Q60" s="66"/>
      <c r="R60" s="65"/>
    </row>
    <row r="61" spans="1:18" s="51" customFormat="1" ht="13.5" customHeight="1">
      <c r="A61" s="204">
        <v>37</v>
      </c>
      <c r="B61" s="186">
        <v>31</v>
      </c>
      <c r="C61" s="187">
        <v>101631</v>
      </c>
      <c r="D61" s="187" t="s">
        <v>284</v>
      </c>
      <c r="E61" s="186">
        <v>1987</v>
      </c>
      <c r="F61" s="186" t="s">
        <v>45</v>
      </c>
      <c r="G61" s="187" t="s">
        <v>292</v>
      </c>
      <c r="H61" s="188"/>
      <c r="I61" s="221"/>
      <c r="J61" s="221"/>
      <c r="K61" s="190">
        <v>0.002215277777777778</v>
      </c>
      <c r="L61" s="191">
        <f>K61-$K$25</f>
        <v>0.00013761574074074067</v>
      </c>
      <c r="M61" s="192">
        <f>$Q$32+((K61/$K$25)-1)*$Q$36</f>
        <v>197.19237049003763</v>
      </c>
      <c r="N61" s="193" t="s">
        <v>85</v>
      </c>
      <c r="O61" s="193"/>
      <c r="P61" s="205"/>
      <c r="Q61" s="66"/>
      <c r="R61" s="65"/>
    </row>
    <row r="62" spans="1:18" s="51" customFormat="1" ht="13.5" customHeight="1">
      <c r="A62" s="204">
        <v>38</v>
      </c>
      <c r="B62" s="186">
        <v>88</v>
      </c>
      <c r="C62" s="187"/>
      <c r="D62" s="187" t="s">
        <v>179</v>
      </c>
      <c r="E62" s="186">
        <v>1990</v>
      </c>
      <c r="F62" s="186" t="s">
        <v>50</v>
      </c>
      <c r="G62" s="187" t="s">
        <v>142</v>
      </c>
      <c r="H62" s="188"/>
      <c r="I62" s="221"/>
      <c r="J62" s="221"/>
      <c r="K62" s="190">
        <v>0.0022260416666666665</v>
      </c>
      <c r="L62" s="191">
        <f>K62-$K$25</f>
        <v>0.00014837962962962938</v>
      </c>
      <c r="M62" s="192">
        <f>$Q$32+((K62/$K$25)-1)*$Q$36</f>
        <v>203.4092943382912</v>
      </c>
      <c r="N62" s="193" t="s">
        <v>85</v>
      </c>
      <c r="O62" s="193"/>
      <c r="P62" s="205"/>
      <c r="Q62" s="66"/>
      <c r="R62" s="65"/>
    </row>
    <row r="63" spans="1:18" s="51" customFormat="1" ht="13.5" customHeight="1">
      <c r="A63" s="204">
        <v>39</v>
      </c>
      <c r="B63" s="186">
        <v>36</v>
      </c>
      <c r="C63" s="187">
        <v>102287</v>
      </c>
      <c r="D63" s="187" t="s">
        <v>172</v>
      </c>
      <c r="E63" s="186">
        <v>1990</v>
      </c>
      <c r="F63" s="186" t="s">
        <v>58</v>
      </c>
      <c r="G63" s="187" t="s">
        <v>64</v>
      </c>
      <c r="H63" s="188"/>
      <c r="I63" s="221"/>
      <c r="J63" s="221"/>
      <c r="K63" s="190">
        <v>0.002229513888888889</v>
      </c>
      <c r="L63" s="191">
        <f>K63-$K$25</f>
        <v>0.0001518518518518518</v>
      </c>
      <c r="M63" s="192">
        <f>$Q$32+((K63/$K$25)-1)*$Q$36</f>
        <v>205.41475364417943</v>
      </c>
      <c r="N63" s="193" t="s">
        <v>85</v>
      </c>
      <c r="O63" s="193"/>
      <c r="P63" s="205"/>
      <c r="Q63" s="66"/>
      <c r="R63" s="65"/>
    </row>
    <row r="64" spans="1:18" s="51" customFormat="1" ht="13.5" customHeight="1">
      <c r="A64" s="204">
        <v>40</v>
      </c>
      <c r="B64" s="186">
        <v>43</v>
      </c>
      <c r="C64" s="187">
        <v>101260</v>
      </c>
      <c r="D64" s="187" t="s">
        <v>166</v>
      </c>
      <c r="E64" s="186">
        <v>1989</v>
      </c>
      <c r="F64" s="186" t="s">
        <v>58</v>
      </c>
      <c r="G64" s="187" t="s">
        <v>59</v>
      </c>
      <c r="H64" s="188"/>
      <c r="I64" s="221"/>
      <c r="J64" s="221"/>
      <c r="K64" s="190">
        <v>0.0022314814814814814</v>
      </c>
      <c r="L64" s="191">
        <f>K64-$K$25</f>
        <v>0.00015381944444444427</v>
      </c>
      <c r="M64" s="192">
        <f>$Q$32+((K64/$K$25)-1)*$Q$36</f>
        <v>206.55118058418276</v>
      </c>
      <c r="N64" s="193" t="s">
        <v>85</v>
      </c>
      <c r="O64" s="193"/>
      <c r="P64" s="205"/>
      <c r="Q64" s="66"/>
      <c r="R64" s="65"/>
    </row>
    <row r="65" spans="1:18" s="51" customFormat="1" ht="13.5" customHeight="1">
      <c r="A65" s="204">
        <v>41</v>
      </c>
      <c r="B65" s="186">
        <v>49</v>
      </c>
      <c r="C65" s="187">
        <v>101998</v>
      </c>
      <c r="D65" s="187" t="s">
        <v>175</v>
      </c>
      <c r="E65" s="186">
        <v>1990</v>
      </c>
      <c r="F65" s="186" t="s">
        <v>58</v>
      </c>
      <c r="G65" s="187" t="s">
        <v>292</v>
      </c>
      <c r="H65" s="188"/>
      <c r="I65" s="221"/>
      <c r="J65" s="221"/>
      <c r="K65" s="190">
        <v>0.0022322916666666667</v>
      </c>
      <c r="L65" s="191">
        <f>K65-$K$25</f>
        <v>0.00015462962962962956</v>
      </c>
      <c r="M65" s="192">
        <f>$Q$32+((K65/$K$25)-1)*$Q$36</f>
        <v>207.0191210888902</v>
      </c>
      <c r="N65" s="193" t="s">
        <v>85</v>
      </c>
      <c r="O65" s="193"/>
      <c r="P65" s="205"/>
      <c r="Q65" s="66"/>
      <c r="R65" s="65"/>
    </row>
    <row r="66" spans="1:18" s="51" customFormat="1" ht="13.5" customHeight="1">
      <c r="A66" s="204">
        <v>42</v>
      </c>
      <c r="B66" s="186">
        <v>80</v>
      </c>
      <c r="C66" s="187">
        <v>100609</v>
      </c>
      <c r="D66" s="187" t="s">
        <v>283</v>
      </c>
      <c r="E66" s="186">
        <v>1980</v>
      </c>
      <c r="F66" s="186" t="s">
        <v>45</v>
      </c>
      <c r="G66" s="187" t="s">
        <v>69</v>
      </c>
      <c r="H66" s="188"/>
      <c r="I66" s="221"/>
      <c r="J66" s="221"/>
      <c r="K66" s="190">
        <v>0.002237615740740741</v>
      </c>
      <c r="L66" s="191">
        <f>K66-$K$25</f>
        <v>0.00015995370370370382</v>
      </c>
      <c r="M66" s="192">
        <f>$Q$32+((K66/$K$25)-1)*$Q$36</f>
        <v>210.09415869125223</v>
      </c>
      <c r="N66" s="193" t="s">
        <v>85</v>
      </c>
      <c r="O66" s="193"/>
      <c r="P66" s="205"/>
      <c r="Q66" s="66"/>
      <c r="R66" s="65"/>
    </row>
    <row r="67" spans="1:18" s="51" customFormat="1" ht="13.5" customHeight="1">
      <c r="A67" s="204">
        <v>43</v>
      </c>
      <c r="B67" s="186">
        <v>111</v>
      </c>
      <c r="C67" s="187"/>
      <c r="D67" s="187" t="s">
        <v>282</v>
      </c>
      <c r="E67" s="186">
        <v>1986</v>
      </c>
      <c r="F67" s="186" t="s">
        <v>58</v>
      </c>
      <c r="G67" s="187" t="s">
        <v>292</v>
      </c>
      <c r="H67" s="188"/>
      <c r="I67" s="221"/>
      <c r="J67" s="221"/>
      <c r="K67" s="190">
        <v>0.002239236111111111</v>
      </c>
      <c r="L67" s="191">
        <f>K67-$K$25</f>
        <v>0.00016157407407407396</v>
      </c>
      <c r="M67" s="192">
        <f>$Q$32+((K67/$K$25)-1)*$Q$36</f>
        <v>211.03003970066658</v>
      </c>
      <c r="N67" s="193" t="s">
        <v>85</v>
      </c>
      <c r="O67" s="193"/>
      <c r="P67" s="205"/>
      <c r="Q67" s="66"/>
      <c r="R67" s="65"/>
    </row>
    <row r="68" spans="1:18" s="51" customFormat="1" ht="13.5" customHeight="1">
      <c r="A68" s="204">
        <v>44</v>
      </c>
      <c r="B68" s="186">
        <v>19</v>
      </c>
      <c r="C68" s="187">
        <v>100674</v>
      </c>
      <c r="D68" s="187" t="s">
        <v>159</v>
      </c>
      <c r="E68" s="186">
        <v>1989</v>
      </c>
      <c r="F68" s="186" t="s">
        <v>50</v>
      </c>
      <c r="G68" s="187" t="s">
        <v>84</v>
      </c>
      <c r="H68" s="188"/>
      <c r="I68" s="221"/>
      <c r="J68" s="221"/>
      <c r="K68" s="190">
        <v>0.0022395833333333334</v>
      </c>
      <c r="L68" s="191">
        <f>K68-$K$25</f>
        <v>0.0001619212962962963</v>
      </c>
      <c r="M68" s="192">
        <f>$Q$32+((K68/$K$25)-1)*$Q$36</f>
        <v>211.2305856312553</v>
      </c>
      <c r="N68" s="193" t="s">
        <v>85</v>
      </c>
      <c r="O68" s="193"/>
      <c r="P68" s="205"/>
      <c r="Q68" s="66"/>
      <c r="R68" s="65"/>
    </row>
    <row r="69" spans="1:18" s="51" customFormat="1" ht="13.5" customHeight="1">
      <c r="A69" s="204">
        <v>45</v>
      </c>
      <c r="B69" s="186">
        <v>116</v>
      </c>
      <c r="C69" s="187"/>
      <c r="D69" s="187" t="s">
        <v>173</v>
      </c>
      <c r="E69" s="186">
        <v>1990</v>
      </c>
      <c r="F69" s="186" t="s">
        <v>58</v>
      </c>
      <c r="G69" s="187" t="s">
        <v>64</v>
      </c>
      <c r="H69" s="188"/>
      <c r="I69" s="221"/>
      <c r="J69" s="221"/>
      <c r="K69" s="190">
        <v>0.0022475694444444444</v>
      </c>
      <c r="L69" s="191">
        <f>K69-$K$25</f>
        <v>0.00016990740740740725</v>
      </c>
      <c r="M69" s="192">
        <f>$Q$32+((K69/$K$25)-1)*$Q$36</f>
        <v>215.84314203479838</v>
      </c>
      <c r="N69" s="193" t="s">
        <v>85</v>
      </c>
      <c r="O69" s="193"/>
      <c r="P69" s="205"/>
      <c r="Q69" s="66"/>
      <c r="R69" s="65"/>
    </row>
    <row r="70" spans="1:18" s="51" customFormat="1" ht="13.5" customHeight="1">
      <c r="A70" s="204">
        <v>46</v>
      </c>
      <c r="B70" s="186">
        <v>48</v>
      </c>
      <c r="C70" s="187">
        <v>100637</v>
      </c>
      <c r="D70" s="187" t="s">
        <v>281</v>
      </c>
      <c r="E70" s="186">
        <v>1978</v>
      </c>
      <c r="F70" s="186" t="s">
        <v>45</v>
      </c>
      <c r="G70" s="187" t="s">
        <v>69</v>
      </c>
      <c r="H70" s="188"/>
      <c r="I70" s="221"/>
      <c r="J70" s="221"/>
      <c r="K70" s="190">
        <v>0.0022488425925925926</v>
      </c>
      <c r="L70" s="191">
        <f>K70-$K$25</f>
        <v>0.0001711805555555555</v>
      </c>
      <c r="M70" s="192">
        <f>$Q$32+((K70/$K$25)-1)*$Q$36</f>
        <v>216.57847711362402</v>
      </c>
      <c r="N70" s="193" t="s">
        <v>85</v>
      </c>
      <c r="O70" s="193"/>
      <c r="P70" s="205"/>
      <c r="Q70" s="66"/>
      <c r="R70" s="65"/>
    </row>
    <row r="71" spans="1:18" s="51" customFormat="1" ht="13.5" customHeight="1">
      <c r="A71" s="204">
        <v>47</v>
      </c>
      <c r="B71" s="186">
        <v>37</v>
      </c>
      <c r="C71" s="187">
        <v>102243</v>
      </c>
      <c r="D71" s="187" t="s">
        <v>174</v>
      </c>
      <c r="E71" s="186">
        <v>1989</v>
      </c>
      <c r="F71" s="186" t="s">
        <v>50</v>
      </c>
      <c r="G71" s="187" t="s">
        <v>64</v>
      </c>
      <c r="H71" s="188"/>
      <c r="I71" s="221"/>
      <c r="J71" s="221"/>
      <c r="K71" s="190">
        <v>0.0022511574074074074</v>
      </c>
      <c r="L71" s="191">
        <f>K71-$K$25</f>
        <v>0.0001734953703703703</v>
      </c>
      <c r="M71" s="192">
        <f>$Q$32+((K71/$K$25)-1)*$Q$36</f>
        <v>217.91544998421634</v>
      </c>
      <c r="N71" s="193" t="s">
        <v>85</v>
      </c>
      <c r="O71" s="193"/>
      <c r="P71" s="205"/>
      <c r="Q71" s="66"/>
      <c r="R71" s="65"/>
    </row>
    <row r="72" spans="1:18" s="51" customFormat="1" ht="13.5" customHeight="1">
      <c r="A72" s="204">
        <v>48</v>
      </c>
      <c r="B72" s="186">
        <v>54</v>
      </c>
      <c r="C72" s="187">
        <v>101236</v>
      </c>
      <c r="D72" s="187" t="s">
        <v>152</v>
      </c>
      <c r="E72" s="186">
        <v>1988</v>
      </c>
      <c r="F72" s="186" t="s">
        <v>58</v>
      </c>
      <c r="G72" s="187" t="s">
        <v>48</v>
      </c>
      <c r="H72" s="188"/>
      <c r="I72" s="249"/>
      <c r="J72" s="249"/>
      <c r="K72" s="190">
        <v>0.0022515046296296298</v>
      </c>
      <c r="L72" s="191">
        <f>K72-$K$25</f>
        <v>0.00017384259259259262</v>
      </c>
      <c r="M72" s="192">
        <f>$Q$32+((K72/$K$25)-1)*$Q$36</f>
        <v>218.11599591480504</v>
      </c>
      <c r="N72" s="193" t="s">
        <v>85</v>
      </c>
      <c r="O72" s="193"/>
      <c r="P72" s="205"/>
      <c r="Q72" s="66"/>
      <c r="R72" s="65"/>
    </row>
    <row r="73" spans="1:18" s="51" customFormat="1" ht="13.5" customHeight="1">
      <c r="A73" s="204">
        <v>49</v>
      </c>
      <c r="B73" s="186">
        <v>69</v>
      </c>
      <c r="C73" s="187">
        <v>101610</v>
      </c>
      <c r="D73" s="187" t="s">
        <v>177</v>
      </c>
      <c r="E73" s="186">
        <v>1985</v>
      </c>
      <c r="F73" s="186" t="s">
        <v>50</v>
      </c>
      <c r="G73" s="187" t="s">
        <v>292</v>
      </c>
      <c r="H73" s="188"/>
      <c r="I73" s="221"/>
      <c r="J73" s="221"/>
      <c r="K73" s="190">
        <v>0.002253587962962963</v>
      </c>
      <c r="L73" s="191">
        <f>K73-$K$25</f>
        <v>0.00017592592592592573</v>
      </c>
      <c r="M73" s="192">
        <f>$Q$32+((K73/$K$25)-1)*$Q$36</f>
        <v>219.31927149833786</v>
      </c>
      <c r="N73" s="193" t="s">
        <v>85</v>
      </c>
      <c r="O73" s="193"/>
      <c r="P73" s="205"/>
      <c r="Q73" s="66"/>
      <c r="R73" s="65"/>
    </row>
    <row r="74" spans="1:18" s="51" customFormat="1" ht="13.5" customHeight="1">
      <c r="A74" s="204">
        <v>50</v>
      </c>
      <c r="B74" s="186">
        <v>53</v>
      </c>
      <c r="C74" s="187">
        <v>101993</v>
      </c>
      <c r="D74" s="187" t="s">
        <v>280</v>
      </c>
      <c r="E74" s="186">
        <v>1989</v>
      </c>
      <c r="F74" s="186" t="s">
        <v>58</v>
      </c>
      <c r="G74" s="187" t="s">
        <v>80</v>
      </c>
      <c r="H74" s="188"/>
      <c r="I74" s="221"/>
      <c r="J74" s="221"/>
      <c r="K74" s="190">
        <v>0.002254398148148148</v>
      </c>
      <c r="L74" s="191">
        <f>K74-$K$25</f>
        <v>0.00017673611111111102</v>
      </c>
      <c r="M74" s="192">
        <f>$Q$32+((K74/$K$25)-1)*$Q$36</f>
        <v>219.7872120030453</v>
      </c>
      <c r="N74" s="193" t="s">
        <v>85</v>
      </c>
      <c r="O74" s="193"/>
      <c r="P74" s="205"/>
      <c r="Q74" s="66"/>
      <c r="R74" s="65"/>
    </row>
    <row r="75" spans="1:18" s="51" customFormat="1" ht="13.5" customHeight="1">
      <c r="A75" s="204">
        <v>51</v>
      </c>
      <c r="B75" s="186">
        <v>28</v>
      </c>
      <c r="C75" s="187">
        <v>101235</v>
      </c>
      <c r="D75" s="187" t="s">
        <v>279</v>
      </c>
      <c r="E75" s="186">
        <v>1987</v>
      </c>
      <c r="F75" s="186" t="s">
        <v>58</v>
      </c>
      <c r="G75" s="187" t="s">
        <v>80</v>
      </c>
      <c r="H75" s="188"/>
      <c r="I75" s="221"/>
      <c r="J75" s="221"/>
      <c r="K75" s="190">
        <v>0.00225775462962963</v>
      </c>
      <c r="L75" s="191">
        <f>K75-$K$25</f>
        <v>0.0001800925925925928</v>
      </c>
      <c r="M75" s="192">
        <f>$Q$32+((K75/$K$25)-1)*$Q$36</f>
        <v>221.72582266540402</v>
      </c>
      <c r="N75" s="193" t="s">
        <v>85</v>
      </c>
      <c r="O75" s="193"/>
      <c r="P75" s="205"/>
      <c r="Q75" s="66"/>
      <c r="R75" s="65"/>
    </row>
    <row r="76" spans="1:18" s="51" customFormat="1" ht="13.5" customHeight="1">
      <c r="A76" s="204">
        <v>52</v>
      </c>
      <c r="B76" s="186">
        <v>44</v>
      </c>
      <c r="C76" s="187">
        <v>102286</v>
      </c>
      <c r="D76" s="187" t="s">
        <v>169</v>
      </c>
      <c r="E76" s="186">
        <v>1990</v>
      </c>
      <c r="F76" s="186" t="s">
        <v>58</v>
      </c>
      <c r="G76" s="187" t="s">
        <v>64</v>
      </c>
      <c r="H76" s="188"/>
      <c r="I76" s="221"/>
      <c r="J76" s="221"/>
      <c r="K76" s="190">
        <v>0.0022594907407407407</v>
      </c>
      <c r="L76" s="191">
        <f>K76-$K$25</f>
        <v>0.00018182870370370358</v>
      </c>
      <c r="M76" s="192">
        <f>$Q$32+((K76/$K$25)-1)*$Q$36</f>
        <v>222.72855231834814</v>
      </c>
      <c r="N76" s="193" t="s">
        <v>85</v>
      </c>
      <c r="O76" s="193"/>
      <c r="P76" s="205"/>
      <c r="Q76" s="66"/>
      <c r="R76" s="65"/>
    </row>
    <row r="77" spans="1:18" s="51" customFormat="1" ht="13.5" customHeight="1">
      <c r="A77" s="204">
        <v>53</v>
      </c>
      <c r="B77" s="186">
        <v>79</v>
      </c>
      <c r="C77" s="187">
        <v>100160</v>
      </c>
      <c r="D77" s="187" t="s">
        <v>278</v>
      </c>
      <c r="E77" s="186">
        <v>1976</v>
      </c>
      <c r="F77" s="186" t="s">
        <v>45</v>
      </c>
      <c r="G77" s="187" t="s">
        <v>292</v>
      </c>
      <c r="H77" s="188"/>
      <c r="I77" s="221"/>
      <c r="J77" s="221"/>
      <c r="K77" s="190">
        <v>0.0022644675925925927</v>
      </c>
      <c r="L77" s="191">
        <f>K77-$K$25</f>
        <v>0.0001868055555555555</v>
      </c>
      <c r="M77" s="192">
        <f>$Q$32+((K77/$K$25)-1)*$Q$36</f>
        <v>225.6030439901212</v>
      </c>
      <c r="N77" s="193" t="s">
        <v>85</v>
      </c>
      <c r="O77" s="193"/>
      <c r="P77" s="205"/>
      <c r="Q77" s="66"/>
      <c r="R77" s="65"/>
    </row>
    <row r="78" spans="1:18" s="51" customFormat="1" ht="13.5" customHeight="1">
      <c r="A78" s="204">
        <v>54</v>
      </c>
      <c r="B78" s="186">
        <v>65</v>
      </c>
      <c r="C78" s="187">
        <v>102235</v>
      </c>
      <c r="D78" s="187" t="s">
        <v>277</v>
      </c>
      <c r="E78" s="186">
        <v>1982</v>
      </c>
      <c r="F78" s="186" t="s">
        <v>50</v>
      </c>
      <c r="G78" s="187" t="s">
        <v>292</v>
      </c>
      <c r="H78" s="188"/>
      <c r="I78" s="221"/>
      <c r="J78" s="221"/>
      <c r="K78" s="190">
        <v>0.0022738425925925925</v>
      </c>
      <c r="L78" s="191">
        <f>K78-$K$25</f>
        <v>0.00019618055555555534</v>
      </c>
      <c r="M78" s="192">
        <f>$Q$32+((K78/$K$25)-1)*$Q$36</f>
        <v>231.0177841160194</v>
      </c>
      <c r="N78" s="193" t="s">
        <v>85</v>
      </c>
      <c r="O78" s="193"/>
      <c r="P78" s="205"/>
      <c r="Q78" s="66"/>
      <c r="R78" s="65"/>
    </row>
    <row r="79" spans="1:18" s="51" customFormat="1" ht="13.5" customHeight="1">
      <c r="A79" s="204">
        <v>55</v>
      </c>
      <c r="B79" s="186">
        <v>45</v>
      </c>
      <c r="C79" s="187">
        <v>101215</v>
      </c>
      <c r="D79" s="187" t="s">
        <v>183</v>
      </c>
      <c r="E79" s="186">
        <v>1988</v>
      </c>
      <c r="F79" s="186" t="s">
        <v>58</v>
      </c>
      <c r="G79" s="187" t="s">
        <v>48</v>
      </c>
      <c r="H79" s="188"/>
      <c r="I79" s="221"/>
      <c r="J79" s="221"/>
      <c r="K79" s="190">
        <v>0.0022755787037037037</v>
      </c>
      <c r="L79" s="191">
        <f>K79-$K$25</f>
        <v>0.00019791666666666655</v>
      </c>
      <c r="M79" s="192">
        <f>$Q$32+((K79/$K$25)-1)*$Q$36</f>
        <v>232.0205137689635</v>
      </c>
      <c r="N79" s="193" t="s">
        <v>85</v>
      </c>
      <c r="O79" s="193"/>
      <c r="P79" s="205"/>
      <c r="Q79" s="66"/>
      <c r="R79" s="65"/>
    </row>
    <row r="80" spans="1:18" s="51" customFormat="1" ht="13.5" customHeight="1">
      <c r="A80" s="204">
        <v>56</v>
      </c>
      <c r="B80" s="186">
        <v>90</v>
      </c>
      <c r="C80" s="187"/>
      <c r="D80" s="187" t="s">
        <v>164</v>
      </c>
      <c r="E80" s="186">
        <v>1986</v>
      </c>
      <c r="F80" s="186" t="s">
        <v>58</v>
      </c>
      <c r="G80" s="187" t="s">
        <v>292</v>
      </c>
      <c r="H80" s="188"/>
      <c r="I80" s="221"/>
      <c r="J80" s="221"/>
      <c r="K80" s="190">
        <v>0.002275925925925926</v>
      </c>
      <c r="L80" s="191">
        <f>K80-$K$25</f>
        <v>0.00019826388888888888</v>
      </c>
      <c r="M80" s="192">
        <f>$Q$32+((K80/$K$25)-1)*$Q$36</f>
        <v>232.22105969955248</v>
      </c>
      <c r="N80" s="193" t="s">
        <v>85</v>
      </c>
      <c r="O80" s="193"/>
      <c r="P80" s="205"/>
      <c r="Q80" s="66"/>
      <c r="R80" s="65"/>
    </row>
    <row r="81" spans="1:18" s="51" customFormat="1" ht="13.5" customHeight="1">
      <c r="A81" s="204">
        <v>57</v>
      </c>
      <c r="B81" s="186">
        <v>67</v>
      </c>
      <c r="C81" s="187">
        <v>102083</v>
      </c>
      <c r="D81" s="187" t="s">
        <v>276</v>
      </c>
      <c r="E81" s="186">
        <v>1988</v>
      </c>
      <c r="F81" s="186" t="s">
        <v>58</v>
      </c>
      <c r="G81" s="187" t="s">
        <v>292</v>
      </c>
      <c r="H81" s="188"/>
      <c r="I81" s="221"/>
      <c r="J81" s="221"/>
      <c r="K81" s="190">
        <v>0.002278240740740741</v>
      </c>
      <c r="L81" s="191">
        <f>K81-$K$25</f>
        <v>0.00020057870370370368</v>
      </c>
      <c r="M81" s="192">
        <f>$Q$32+((K81/$K$25)-1)*$Q$36</f>
        <v>233.55803257014452</v>
      </c>
      <c r="N81" s="193" t="s">
        <v>85</v>
      </c>
      <c r="O81" s="193"/>
      <c r="P81" s="205"/>
      <c r="Q81" s="66"/>
      <c r="R81" s="65"/>
    </row>
    <row r="82" spans="1:18" s="51" customFormat="1" ht="13.5" customHeight="1">
      <c r="A82" s="204">
        <v>58</v>
      </c>
      <c r="B82" s="186">
        <v>94</v>
      </c>
      <c r="C82" s="187"/>
      <c r="D82" s="187" t="s">
        <v>171</v>
      </c>
      <c r="E82" s="186">
        <v>1984</v>
      </c>
      <c r="F82" s="186" t="s">
        <v>58</v>
      </c>
      <c r="G82" s="187" t="s">
        <v>64</v>
      </c>
      <c r="H82" s="188"/>
      <c r="I82" s="293"/>
      <c r="J82" s="293"/>
      <c r="K82" s="190">
        <v>0.0022855324074074076</v>
      </c>
      <c r="L82" s="191">
        <f>K82-$K$25</f>
        <v>0.00020787037037037041</v>
      </c>
      <c r="M82" s="192">
        <f>$Q$32+((K82/$K$25)-1)*$Q$36</f>
        <v>237.7694971125099</v>
      </c>
      <c r="N82" s="193" t="s">
        <v>85</v>
      </c>
      <c r="O82" s="193"/>
      <c r="P82" s="205"/>
      <c r="Q82" s="66"/>
      <c r="R82" s="65"/>
    </row>
    <row r="83" spans="1:18" s="51" customFormat="1" ht="13.5" customHeight="1">
      <c r="A83" s="204">
        <v>59</v>
      </c>
      <c r="B83" s="186">
        <v>70</v>
      </c>
      <c r="C83" s="187">
        <v>101239</v>
      </c>
      <c r="D83" s="187" t="s">
        <v>154</v>
      </c>
      <c r="E83" s="186">
        <v>1988</v>
      </c>
      <c r="F83" s="186" t="s">
        <v>50</v>
      </c>
      <c r="G83" s="187" t="s">
        <v>292</v>
      </c>
      <c r="H83" s="188"/>
      <c r="I83" s="221"/>
      <c r="J83" s="221"/>
      <c r="K83" s="190">
        <v>0.002286921296296296</v>
      </c>
      <c r="L83" s="191">
        <f>K83-$K$25</f>
        <v>0.00020925925925925886</v>
      </c>
      <c r="M83" s="192">
        <f>$Q$32+((K83/$K$25)-1)*$Q$36</f>
        <v>238.57168083486502</v>
      </c>
      <c r="N83" s="193" t="s">
        <v>85</v>
      </c>
      <c r="O83" s="193"/>
      <c r="P83" s="205"/>
      <c r="Q83" s="66"/>
      <c r="R83" s="65"/>
    </row>
    <row r="84" spans="1:18" s="51" customFormat="1" ht="13.5" customHeight="1">
      <c r="A84" s="204">
        <v>60</v>
      </c>
      <c r="B84" s="186">
        <v>40</v>
      </c>
      <c r="C84" s="187">
        <v>101826</v>
      </c>
      <c r="D84" s="187" t="s">
        <v>275</v>
      </c>
      <c r="E84" s="186">
        <v>1986</v>
      </c>
      <c r="F84" s="186" t="s">
        <v>58</v>
      </c>
      <c r="G84" s="187" t="s">
        <v>292</v>
      </c>
      <c r="H84" s="188"/>
      <c r="I84" s="221"/>
      <c r="J84" s="221"/>
      <c r="K84" s="190">
        <v>0.002290162037037037</v>
      </c>
      <c r="L84" s="191">
        <f>K84-$K$25</f>
        <v>0.00021250000000000002</v>
      </c>
      <c r="M84" s="192">
        <f>$Q$32+((K84/$K$25)-1)*$Q$36</f>
        <v>240.44344285369425</v>
      </c>
      <c r="N84" s="193" t="s">
        <v>85</v>
      </c>
      <c r="O84" s="193"/>
      <c r="P84" s="205"/>
      <c r="Q84" s="66"/>
      <c r="R84" s="65"/>
    </row>
    <row r="85" spans="1:18" s="51" customFormat="1" ht="13.5" customHeight="1">
      <c r="A85" s="204">
        <v>61</v>
      </c>
      <c r="B85" s="186">
        <v>58</v>
      </c>
      <c r="C85" s="187">
        <v>101627</v>
      </c>
      <c r="D85" s="187" t="s">
        <v>163</v>
      </c>
      <c r="E85" s="186">
        <v>1987</v>
      </c>
      <c r="F85" s="186" t="s">
        <v>58</v>
      </c>
      <c r="G85" s="187" t="s">
        <v>292</v>
      </c>
      <c r="H85" s="188"/>
      <c r="I85" s="221"/>
      <c r="J85" s="221"/>
      <c r="K85" s="190">
        <v>0.002301851851851852</v>
      </c>
      <c r="L85" s="191">
        <f>K85-$K$25</f>
        <v>0.00022418981481481465</v>
      </c>
      <c r="M85" s="192">
        <f>$Q$32+((K85/$K$25)-1)*$Q$36</f>
        <v>247.19515585018476</v>
      </c>
      <c r="N85" s="193" t="s">
        <v>85</v>
      </c>
      <c r="O85" s="193"/>
      <c r="P85" s="205"/>
      <c r="Q85" s="66"/>
      <c r="R85" s="65"/>
    </row>
    <row r="86" spans="1:18" s="51" customFormat="1" ht="13.5" customHeight="1">
      <c r="A86" s="204">
        <v>62</v>
      </c>
      <c r="B86" s="186">
        <v>63</v>
      </c>
      <c r="C86" s="187">
        <v>102456</v>
      </c>
      <c r="D86" s="187" t="s">
        <v>167</v>
      </c>
      <c r="E86" s="186">
        <v>1990</v>
      </c>
      <c r="F86" s="186" t="s">
        <v>50</v>
      </c>
      <c r="G86" s="187" t="s">
        <v>292</v>
      </c>
      <c r="H86" s="188"/>
      <c r="I86" s="249"/>
      <c r="J86" s="249"/>
      <c r="K86" s="190">
        <v>0.0023032407407407407</v>
      </c>
      <c r="L86" s="191">
        <f>K86-$K$25</f>
        <v>0.00022557870370370353</v>
      </c>
      <c r="M86" s="192">
        <f>$Q$32+((K86/$K$25)-1)*$Q$36</f>
        <v>247.9973395725399</v>
      </c>
      <c r="N86" s="193" t="s">
        <v>85</v>
      </c>
      <c r="O86" s="193"/>
      <c r="P86" s="205"/>
      <c r="Q86" s="66"/>
      <c r="R86" s="65"/>
    </row>
    <row r="87" spans="1:18" s="51" customFormat="1" ht="13.5" customHeight="1">
      <c r="A87" s="204">
        <v>63</v>
      </c>
      <c r="B87" s="186">
        <v>47</v>
      </c>
      <c r="C87" s="187">
        <v>102164</v>
      </c>
      <c r="D87" s="187" t="s">
        <v>274</v>
      </c>
      <c r="E87" s="186">
        <v>1989</v>
      </c>
      <c r="F87" s="186" t="s">
        <v>58</v>
      </c>
      <c r="G87" s="187" t="s">
        <v>64</v>
      </c>
      <c r="H87" s="188"/>
      <c r="I87" s="221"/>
      <c r="J87" s="221"/>
      <c r="K87" s="190">
        <v>0.00231724537037037</v>
      </c>
      <c r="L87" s="191">
        <f>K87-$K$25</f>
        <v>0.00023958333333333297</v>
      </c>
      <c r="M87" s="192">
        <f>$Q$32+((K87/$K$25)-1)*$Q$36</f>
        <v>256.08602543962246</v>
      </c>
      <c r="N87" s="193" t="s">
        <v>85</v>
      </c>
      <c r="O87" s="193"/>
      <c r="P87" s="205"/>
      <c r="Q87" s="66"/>
      <c r="R87" s="65"/>
    </row>
    <row r="88" spans="1:18" s="51" customFormat="1" ht="13.5" customHeight="1">
      <c r="A88" s="204">
        <v>64</v>
      </c>
      <c r="B88" s="186">
        <v>64</v>
      </c>
      <c r="C88" s="187">
        <v>102408</v>
      </c>
      <c r="D88" s="187" t="s">
        <v>176</v>
      </c>
      <c r="E88" s="186">
        <v>1989</v>
      </c>
      <c r="F88" s="186" t="s">
        <v>50</v>
      </c>
      <c r="G88" s="187" t="s">
        <v>292</v>
      </c>
      <c r="H88" s="188"/>
      <c r="I88" s="221"/>
      <c r="J88" s="221"/>
      <c r="K88" s="190">
        <v>0.002321875</v>
      </c>
      <c r="L88" s="191">
        <f>K88-$K$25</f>
        <v>0.000244212962962963</v>
      </c>
      <c r="M88" s="192">
        <f>$Q$32+((K88/$K$25)-1)*$Q$36</f>
        <v>258.75997118080704</v>
      </c>
      <c r="N88" s="193" t="s">
        <v>85</v>
      </c>
      <c r="O88" s="193"/>
      <c r="P88" s="205"/>
      <c r="Q88" s="66"/>
      <c r="R88" s="65"/>
    </row>
    <row r="89" spans="1:18" s="51" customFormat="1" ht="13.5" customHeight="1">
      <c r="A89" s="204">
        <v>65</v>
      </c>
      <c r="B89" s="186">
        <v>51</v>
      </c>
      <c r="C89" s="187">
        <v>100498</v>
      </c>
      <c r="D89" s="187" t="s">
        <v>184</v>
      </c>
      <c r="E89" s="186">
        <v>1987</v>
      </c>
      <c r="F89" s="186" t="s">
        <v>58</v>
      </c>
      <c r="G89" s="187" t="s">
        <v>48</v>
      </c>
      <c r="H89" s="188"/>
      <c r="I89" s="221"/>
      <c r="J89" s="221"/>
      <c r="K89" s="190">
        <v>0.002326851851851852</v>
      </c>
      <c r="L89" s="191">
        <f>K89-$K$25</f>
        <v>0.00024918981481481493</v>
      </c>
      <c r="M89" s="192">
        <f>$Q$32+((K89/$K$25)-1)*$Q$36</f>
        <v>261.63446285258016</v>
      </c>
      <c r="N89" s="193" t="s">
        <v>85</v>
      </c>
      <c r="O89" s="193"/>
      <c r="P89" s="205"/>
      <c r="Q89" s="66"/>
      <c r="R89" s="65"/>
    </row>
    <row r="90" spans="1:18" s="51" customFormat="1" ht="13.5" customHeight="1">
      <c r="A90" s="204">
        <v>66</v>
      </c>
      <c r="B90" s="186">
        <v>107</v>
      </c>
      <c r="C90" s="187"/>
      <c r="D90" s="187" t="s">
        <v>273</v>
      </c>
      <c r="E90" s="186">
        <v>1990</v>
      </c>
      <c r="F90" s="186" t="s">
        <v>58</v>
      </c>
      <c r="G90" s="187" t="s">
        <v>64</v>
      </c>
      <c r="H90" s="188"/>
      <c r="I90" s="221"/>
      <c r="J90" s="221"/>
      <c r="K90" s="190">
        <v>0.0023280092592592593</v>
      </c>
      <c r="L90" s="191">
        <f>K90-$K$25</f>
        <v>0.0002503472222222221</v>
      </c>
      <c r="M90" s="192">
        <f>$Q$32+((K90/$K$25)-1)*$Q$36</f>
        <v>262.30294928787634</v>
      </c>
      <c r="N90" s="193" t="s">
        <v>85</v>
      </c>
      <c r="O90" s="193"/>
      <c r="P90" s="205"/>
      <c r="Q90" s="66"/>
      <c r="R90" s="65"/>
    </row>
    <row r="91" spans="1:18" s="51" customFormat="1" ht="13.5" customHeight="1">
      <c r="A91" s="204">
        <v>67</v>
      </c>
      <c r="B91" s="186">
        <v>114</v>
      </c>
      <c r="C91" s="187"/>
      <c r="D91" s="187" t="s">
        <v>272</v>
      </c>
      <c r="E91" s="186">
        <v>1989</v>
      </c>
      <c r="F91" s="186" t="s">
        <v>50</v>
      </c>
      <c r="G91" s="187" t="s">
        <v>292</v>
      </c>
      <c r="H91" s="188"/>
      <c r="I91" s="221"/>
      <c r="J91" s="221"/>
      <c r="K91" s="190">
        <v>0.002328703703703704</v>
      </c>
      <c r="L91" s="191">
        <f>K91-$K$25</f>
        <v>0.0002510416666666668</v>
      </c>
      <c r="M91" s="192">
        <f>$Q$32+((K91/$K$25)-1)*$Q$36</f>
        <v>262.704041149054</v>
      </c>
      <c r="N91" s="193" t="s">
        <v>85</v>
      </c>
      <c r="O91" s="193"/>
      <c r="P91" s="205"/>
      <c r="Q91" s="66"/>
      <c r="R91" s="65"/>
    </row>
    <row r="92" spans="1:18" s="51" customFormat="1" ht="13.5" customHeight="1">
      <c r="A92" s="204">
        <v>68</v>
      </c>
      <c r="B92" s="186">
        <v>60</v>
      </c>
      <c r="C92" s="187">
        <v>102689</v>
      </c>
      <c r="D92" s="187" t="s">
        <v>180</v>
      </c>
      <c r="E92" s="186">
        <v>1990</v>
      </c>
      <c r="F92" s="186" t="s">
        <v>50</v>
      </c>
      <c r="G92" s="187" t="s">
        <v>292</v>
      </c>
      <c r="H92" s="188"/>
      <c r="I92" s="221"/>
      <c r="J92" s="221"/>
      <c r="K92" s="190">
        <v>0.002329398148148148</v>
      </c>
      <c r="L92" s="191">
        <f>K92-$K$25</f>
        <v>0.000251736111111111</v>
      </c>
      <c r="M92" s="192">
        <f>$Q$32+((K92/$K$25)-1)*$Q$36</f>
        <v>263.1051330102314</v>
      </c>
      <c r="N92" s="193" t="s">
        <v>85</v>
      </c>
      <c r="O92" s="193"/>
      <c r="P92" s="205"/>
      <c r="Q92" s="66"/>
      <c r="R92" s="65"/>
    </row>
    <row r="93" spans="1:18" s="51" customFormat="1" ht="13.5" customHeight="1">
      <c r="A93" s="204">
        <v>69</v>
      </c>
      <c r="B93" s="186">
        <v>87</v>
      </c>
      <c r="C93" s="187"/>
      <c r="D93" s="187" t="s">
        <v>271</v>
      </c>
      <c r="E93" s="186">
        <v>1988</v>
      </c>
      <c r="F93" s="186" t="s">
        <v>50</v>
      </c>
      <c r="G93" s="187" t="s">
        <v>292</v>
      </c>
      <c r="H93" s="188"/>
      <c r="I93" s="221"/>
      <c r="J93" s="221"/>
      <c r="K93" s="190">
        <v>0.0023310185185185183</v>
      </c>
      <c r="L93" s="191">
        <f>K93-$K$25</f>
        <v>0.00025335648148148114</v>
      </c>
      <c r="M93" s="192">
        <f>$Q$32+((K93/$K$25)-1)*$Q$36</f>
        <v>264.0410140196458</v>
      </c>
      <c r="N93" s="193" t="s">
        <v>85</v>
      </c>
      <c r="O93" s="193"/>
      <c r="P93" s="205"/>
      <c r="Q93" s="66"/>
      <c r="R93" s="65"/>
    </row>
    <row r="94" spans="1:18" s="51" customFormat="1" ht="13.5" customHeight="1">
      <c r="A94" s="204">
        <v>70</v>
      </c>
      <c r="B94" s="186">
        <v>57</v>
      </c>
      <c r="C94" s="187">
        <v>101931</v>
      </c>
      <c r="D94" s="187" t="s">
        <v>178</v>
      </c>
      <c r="E94" s="186">
        <v>1989</v>
      </c>
      <c r="F94" s="186" t="s">
        <v>50</v>
      </c>
      <c r="G94" s="187" t="s">
        <v>144</v>
      </c>
      <c r="H94" s="188"/>
      <c r="I94" s="221"/>
      <c r="J94" s="221"/>
      <c r="K94" s="190">
        <v>0.002336226851851852</v>
      </c>
      <c r="L94" s="191">
        <f>K94-$K$25</f>
        <v>0.00025856481481481477</v>
      </c>
      <c r="M94" s="192">
        <f>$Q$32+((K94/$K$25)-1)*$Q$36</f>
        <v>267.0492029784783</v>
      </c>
      <c r="N94" s="193" t="s">
        <v>85</v>
      </c>
      <c r="O94" s="193"/>
      <c r="P94" s="205"/>
      <c r="Q94" s="66"/>
      <c r="R94" s="65"/>
    </row>
    <row r="95" spans="1:18" s="51" customFormat="1" ht="13.5" customHeight="1">
      <c r="A95" s="204">
        <v>71</v>
      </c>
      <c r="B95" s="186">
        <v>50</v>
      </c>
      <c r="C95" s="187">
        <v>102057</v>
      </c>
      <c r="D95" s="187" t="s">
        <v>170</v>
      </c>
      <c r="E95" s="186">
        <v>1989</v>
      </c>
      <c r="F95" s="186" t="s">
        <v>50</v>
      </c>
      <c r="G95" s="187" t="s">
        <v>292</v>
      </c>
      <c r="H95" s="188"/>
      <c r="I95" s="221"/>
      <c r="J95" s="221"/>
      <c r="K95" s="190">
        <v>0.002341435185185185</v>
      </c>
      <c r="L95" s="191">
        <f>K95-$K$25</f>
        <v>0.00026377314814814796</v>
      </c>
      <c r="M95" s="192">
        <f>$Q$32+((K95/$K$25)-1)*$Q$36</f>
        <v>270.0573919373106</v>
      </c>
      <c r="N95" s="193" t="s">
        <v>85</v>
      </c>
      <c r="O95" s="193"/>
      <c r="P95" s="205"/>
      <c r="Q95" s="66"/>
      <c r="R95" s="65"/>
    </row>
    <row r="96" spans="1:18" s="51" customFormat="1" ht="13.5" customHeight="1">
      <c r="A96" s="204">
        <v>72</v>
      </c>
      <c r="B96" s="186">
        <v>108</v>
      </c>
      <c r="C96" s="187"/>
      <c r="D96" s="187" t="s">
        <v>201</v>
      </c>
      <c r="E96" s="186">
        <v>1980</v>
      </c>
      <c r="F96" s="186" t="s">
        <v>58</v>
      </c>
      <c r="G96" s="187" t="s">
        <v>64</v>
      </c>
      <c r="H96" s="188"/>
      <c r="I96" s="221"/>
      <c r="J96" s="221"/>
      <c r="K96" s="190">
        <v>0.002345138888888889</v>
      </c>
      <c r="L96" s="191">
        <f>K96-$K$25</f>
        <v>0.00026747685185185164</v>
      </c>
      <c r="M96" s="192">
        <f>$Q$32+((K96/$K$25)-1)*$Q$36</f>
        <v>272.19654853025804</v>
      </c>
      <c r="N96" s="193" t="s">
        <v>85</v>
      </c>
      <c r="O96" s="193"/>
      <c r="P96" s="205"/>
      <c r="Q96" s="66"/>
      <c r="R96" s="65"/>
    </row>
    <row r="97" spans="1:18" s="51" customFormat="1" ht="13.5" customHeight="1">
      <c r="A97" s="204">
        <v>73</v>
      </c>
      <c r="B97" s="186">
        <v>105</v>
      </c>
      <c r="C97" s="187"/>
      <c r="D97" s="187" t="s">
        <v>270</v>
      </c>
      <c r="E97" s="186">
        <v>1990</v>
      </c>
      <c r="F97" s="186" t="s">
        <v>50</v>
      </c>
      <c r="G97" s="187" t="s">
        <v>92</v>
      </c>
      <c r="H97" s="188"/>
      <c r="I97" s="221"/>
      <c r="J97" s="221"/>
      <c r="K97" s="190">
        <v>0.002350925925925926</v>
      </c>
      <c r="L97" s="191">
        <f>K97-$K$25</f>
        <v>0.00027326388888888886</v>
      </c>
      <c r="M97" s="192">
        <f>$Q$32+((K97/$K$25)-1)*$Q$36</f>
        <v>275.5389807067386</v>
      </c>
      <c r="N97" s="193" t="s">
        <v>85</v>
      </c>
      <c r="O97" s="193"/>
      <c r="P97" s="205"/>
      <c r="Q97" s="66"/>
      <c r="R97" s="65"/>
    </row>
    <row r="98" spans="1:18" s="51" customFormat="1" ht="13.5" customHeight="1">
      <c r="A98" s="204">
        <v>74</v>
      </c>
      <c r="B98" s="186">
        <v>62</v>
      </c>
      <c r="C98" s="187">
        <v>102139</v>
      </c>
      <c r="D98" s="187" t="s">
        <v>181</v>
      </c>
      <c r="E98" s="186">
        <v>1988</v>
      </c>
      <c r="F98" s="186" t="s">
        <v>58</v>
      </c>
      <c r="G98" s="187" t="s">
        <v>48</v>
      </c>
      <c r="H98" s="188"/>
      <c r="I98" s="221"/>
      <c r="J98" s="221"/>
      <c r="K98" s="190">
        <v>0.002357060185185185</v>
      </c>
      <c r="L98" s="191">
        <f>K98-$K$25</f>
        <v>0.000279398148148148</v>
      </c>
      <c r="M98" s="192">
        <f>$Q$32+((K98/$K$25)-1)*$Q$36</f>
        <v>279.08195881380783</v>
      </c>
      <c r="N98" s="193" t="s">
        <v>85</v>
      </c>
      <c r="O98" s="193"/>
      <c r="P98" s="205"/>
      <c r="Q98" s="66"/>
      <c r="R98" s="65"/>
    </row>
    <row r="99" spans="1:18" s="51" customFormat="1" ht="13.5" customHeight="1">
      <c r="A99" s="204">
        <v>75</v>
      </c>
      <c r="B99" s="186">
        <v>66</v>
      </c>
      <c r="C99" s="187">
        <v>102137</v>
      </c>
      <c r="D99" s="187" t="s">
        <v>269</v>
      </c>
      <c r="E99" s="186">
        <v>1989</v>
      </c>
      <c r="F99" s="186" t="s">
        <v>50</v>
      </c>
      <c r="G99" s="187" t="s">
        <v>64</v>
      </c>
      <c r="H99" s="188"/>
      <c r="I99" s="221"/>
      <c r="J99" s="221"/>
      <c r="K99" s="190">
        <v>0.0023699074074074074</v>
      </c>
      <c r="L99" s="191">
        <f>K99-$K$25</f>
        <v>0.00029224537037037023</v>
      </c>
      <c r="M99" s="192">
        <f>$Q$32+((K99/$K$25)-1)*$Q$36</f>
        <v>286.5021582455945</v>
      </c>
      <c r="N99" s="193" t="s">
        <v>85</v>
      </c>
      <c r="O99" s="193"/>
      <c r="P99" s="205"/>
      <c r="Q99" s="66"/>
      <c r="R99" s="65"/>
    </row>
    <row r="100" spans="1:18" s="51" customFormat="1" ht="13.5" customHeight="1">
      <c r="A100" s="204">
        <v>76</v>
      </c>
      <c r="B100" s="186">
        <v>42</v>
      </c>
      <c r="C100" s="187">
        <v>100965</v>
      </c>
      <c r="D100" s="187" t="s">
        <v>268</v>
      </c>
      <c r="E100" s="186">
        <v>1975</v>
      </c>
      <c r="F100" s="186" t="s">
        <v>58</v>
      </c>
      <c r="G100" s="187" t="s">
        <v>61</v>
      </c>
      <c r="H100" s="188"/>
      <c r="I100" s="221"/>
      <c r="J100" s="221"/>
      <c r="K100" s="190">
        <v>0.0023748842592592593</v>
      </c>
      <c r="L100" s="191">
        <f>K100-$K$25</f>
        <v>0.00029722222222222216</v>
      </c>
      <c r="M100" s="192">
        <f>$Q$32+((K100/$K$25)-1)*$Q$36</f>
        <v>289.37664991736756</v>
      </c>
      <c r="N100" s="193" t="s">
        <v>85</v>
      </c>
      <c r="O100" s="193"/>
      <c r="P100" s="205"/>
      <c r="Q100" s="66"/>
      <c r="R100" s="65"/>
    </row>
    <row r="101" spans="1:18" s="51" customFormat="1" ht="13.5" customHeight="1">
      <c r="A101" s="204">
        <v>77</v>
      </c>
      <c r="B101" s="186">
        <v>101</v>
      </c>
      <c r="C101" s="187"/>
      <c r="D101" s="187" t="s">
        <v>198</v>
      </c>
      <c r="E101" s="186">
        <v>1987</v>
      </c>
      <c r="F101" s="186" t="s">
        <v>58</v>
      </c>
      <c r="G101" s="187" t="s">
        <v>292</v>
      </c>
      <c r="H101" s="188"/>
      <c r="I101" s="221"/>
      <c r="J101" s="221"/>
      <c r="K101" s="190">
        <v>0.0023756944444444446</v>
      </c>
      <c r="L101" s="191">
        <f>K101-$K$25</f>
        <v>0.00029803240740740745</v>
      </c>
      <c r="M101" s="192">
        <f>$Q$32+((K101/$K$25)-1)*$Q$36</f>
        <v>289.84459042207504</v>
      </c>
      <c r="N101" s="193" t="s">
        <v>85</v>
      </c>
      <c r="O101" s="193"/>
      <c r="P101" s="205"/>
      <c r="Q101" s="66"/>
      <c r="R101" s="65"/>
    </row>
    <row r="102" spans="1:18" s="51" customFormat="1" ht="13.5" customHeight="1">
      <c r="A102" s="204">
        <v>78</v>
      </c>
      <c r="B102" s="186">
        <v>55</v>
      </c>
      <c r="C102" s="187">
        <v>102053</v>
      </c>
      <c r="D102" s="187" t="s">
        <v>267</v>
      </c>
      <c r="E102" s="186">
        <v>1988</v>
      </c>
      <c r="F102" s="186" t="s">
        <v>50</v>
      </c>
      <c r="G102" s="187" t="s">
        <v>135</v>
      </c>
      <c r="H102" s="188"/>
      <c r="I102" s="221"/>
      <c r="J102" s="221"/>
      <c r="K102" s="190">
        <v>0.0024045138888888888</v>
      </c>
      <c r="L102" s="191">
        <f>K102-$K$25</f>
        <v>0.0003268518518518516</v>
      </c>
      <c r="M102" s="192">
        <f>$Q$32+((K102/$K$25)-1)*$Q$36</f>
        <v>306.48990266094734</v>
      </c>
      <c r="N102" s="193" t="s">
        <v>85</v>
      </c>
      <c r="O102" s="193"/>
      <c r="P102" s="205"/>
      <c r="Q102" s="66"/>
      <c r="R102" s="65"/>
    </row>
    <row r="103" spans="1:18" s="51" customFormat="1" ht="13.5" customHeight="1">
      <c r="A103" s="204">
        <v>79</v>
      </c>
      <c r="B103" s="186">
        <v>106</v>
      </c>
      <c r="C103" s="187"/>
      <c r="D103" s="187" t="s">
        <v>186</v>
      </c>
      <c r="E103" s="186">
        <v>1988</v>
      </c>
      <c r="F103" s="186" t="s">
        <v>50</v>
      </c>
      <c r="G103" s="187" t="s">
        <v>292</v>
      </c>
      <c r="H103" s="188"/>
      <c r="I103" s="221"/>
      <c r="J103" s="221"/>
      <c r="K103" s="190">
        <v>0.0024054398148148147</v>
      </c>
      <c r="L103" s="191">
        <f>K103-$K$25</f>
        <v>0.00032777777777777753</v>
      </c>
      <c r="M103" s="192">
        <f>$Q$32+((K103/$K$25)-1)*$Q$36</f>
        <v>307.0246918091842</v>
      </c>
      <c r="N103" s="193" t="s">
        <v>85</v>
      </c>
      <c r="O103" s="193"/>
      <c r="P103" s="205"/>
      <c r="Q103" s="66"/>
      <c r="R103" s="65"/>
    </row>
    <row r="104" spans="1:18" s="51" customFormat="1" ht="13.5" customHeight="1">
      <c r="A104" s="204">
        <v>80</v>
      </c>
      <c r="B104" s="186">
        <v>109</v>
      </c>
      <c r="C104" s="187"/>
      <c r="D104" s="187" t="s">
        <v>266</v>
      </c>
      <c r="E104" s="186">
        <v>1985</v>
      </c>
      <c r="F104" s="186" t="s">
        <v>58</v>
      </c>
      <c r="G104" s="187" t="s">
        <v>64</v>
      </c>
      <c r="H104" s="188"/>
      <c r="I104" s="221"/>
      <c r="J104" s="221"/>
      <c r="K104" s="190">
        <v>0.0024449074074074074</v>
      </c>
      <c r="L104" s="191">
        <f>K104-$K$25</f>
        <v>0.0003672453703703702</v>
      </c>
      <c r="M104" s="192">
        <f>$Q$32+((K104/$K$25)-1)*$Q$36</f>
        <v>329.8200792527806</v>
      </c>
      <c r="N104" s="193" t="s">
        <v>85</v>
      </c>
      <c r="O104" s="193"/>
      <c r="P104" s="205"/>
      <c r="Q104" s="66"/>
      <c r="R104" s="65"/>
    </row>
    <row r="105" spans="1:18" s="51" customFormat="1" ht="13.5" customHeight="1">
      <c r="A105" s="204">
        <v>81</v>
      </c>
      <c r="B105" s="186">
        <v>115</v>
      </c>
      <c r="C105" s="187">
        <v>102467</v>
      </c>
      <c r="D105" s="187" t="s">
        <v>265</v>
      </c>
      <c r="E105" s="186">
        <v>1990</v>
      </c>
      <c r="F105" s="186" t="s">
        <v>50</v>
      </c>
      <c r="G105" s="187" t="s">
        <v>64</v>
      </c>
      <c r="H105" s="188"/>
      <c r="I105" s="221"/>
      <c r="J105" s="221"/>
      <c r="K105" s="190">
        <v>0.0024550925925925925</v>
      </c>
      <c r="L105" s="191">
        <f>K105-$K$25</f>
        <v>0.00037743055555555533</v>
      </c>
      <c r="M105" s="192">
        <f>$Q$32+((K105/$K$25)-1)*$Q$36</f>
        <v>335.70275988338597</v>
      </c>
      <c r="N105" s="193" t="s">
        <v>85</v>
      </c>
      <c r="O105" s="193"/>
      <c r="P105" s="205"/>
      <c r="Q105" s="66"/>
      <c r="R105" s="65"/>
    </row>
    <row r="106" spans="1:18" s="51" customFormat="1" ht="13.5" customHeight="1">
      <c r="A106" s="204">
        <v>82</v>
      </c>
      <c r="B106" s="186">
        <v>71</v>
      </c>
      <c r="C106" s="187">
        <v>101123</v>
      </c>
      <c r="D106" s="187" t="s">
        <v>187</v>
      </c>
      <c r="E106" s="186">
        <v>1986</v>
      </c>
      <c r="F106" s="186" t="s">
        <v>50</v>
      </c>
      <c r="G106" s="187" t="s">
        <v>292</v>
      </c>
      <c r="H106" s="188"/>
      <c r="I106" s="221"/>
      <c r="J106" s="221"/>
      <c r="K106" s="190">
        <v>0.0024605324074074074</v>
      </c>
      <c r="L106" s="191">
        <f>K106-$K$25</f>
        <v>0.0003828703703703702</v>
      </c>
      <c r="M106" s="192">
        <f>$Q$32+((K106/$K$25)-1)*$Q$36</f>
        <v>338.84464612927775</v>
      </c>
      <c r="N106" s="193" t="s">
        <v>85</v>
      </c>
      <c r="O106" s="193"/>
      <c r="P106" s="205"/>
      <c r="Q106" s="66"/>
      <c r="R106" s="65"/>
    </row>
    <row r="107" spans="1:18" s="51" customFormat="1" ht="13.5" customHeight="1">
      <c r="A107" s="204">
        <v>83</v>
      </c>
      <c r="B107" s="186">
        <v>73</v>
      </c>
      <c r="C107" s="187">
        <v>100624</v>
      </c>
      <c r="D107" s="187" t="s">
        <v>264</v>
      </c>
      <c r="E107" s="186">
        <v>1980</v>
      </c>
      <c r="F107" s="186" t="s">
        <v>45</v>
      </c>
      <c r="G107" s="187" t="s">
        <v>292</v>
      </c>
      <c r="H107" s="188"/>
      <c r="I107" s="221"/>
      <c r="J107" s="221"/>
      <c r="K107" s="190">
        <v>0.002461574074074074</v>
      </c>
      <c r="L107" s="191">
        <f>K107-$K$25</f>
        <v>0.0003839120370370368</v>
      </c>
      <c r="M107" s="192">
        <f>$Q$32+((K107/$K$25)-1)*$Q$36</f>
        <v>339.4462839210442</v>
      </c>
      <c r="N107" s="193" t="s">
        <v>85</v>
      </c>
      <c r="O107" s="193"/>
      <c r="P107" s="205"/>
      <c r="Q107" s="66"/>
      <c r="R107" s="65"/>
    </row>
    <row r="108" spans="1:18" s="51" customFormat="1" ht="13.5" customHeight="1">
      <c r="A108" s="204">
        <v>84</v>
      </c>
      <c r="B108" s="186">
        <v>100</v>
      </c>
      <c r="C108" s="187"/>
      <c r="D108" s="187" t="s">
        <v>188</v>
      </c>
      <c r="E108" s="186">
        <v>1989</v>
      </c>
      <c r="F108" s="186" t="s">
        <v>58</v>
      </c>
      <c r="G108" s="187" t="s">
        <v>292</v>
      </c>
      <c r="H108" s="188"/>
      <c r="I108" s="221"/>
      <c r="J108" s="221"/>
      <c r="K108" s="190">
        <v>0.0024697916666666666</v>
      </c>
      <c r="L108" s="191">
        <f>K108-$K$25</f>
        <v>0.0003921296296296294</v>
      </c>
      <c r="M108" s="192">
        <f>$Q$32+((K108/$K$25)-1)*$Q$36</f>
        <v>344.1925376116465</v>
      </c>
      <c r="N108" s="193" t="s">
        <v>85</v>
      </c>
      <c r="O108" s="193"/>
      <c r="P108" s="205"/>
      <c r="Q108" s="66"/>
      <c r="R108" s="65"/>
    </row>
    <row r="109" spans="1:18" s="51" customFormat="1" ht="13.5" customHeight="1">
      <c r="A109" s="204">
        <v>85</v>
      </c>
      <c r="B109" s="186">
        <v>91</v>
      </c>
      <c r="C109" s="187"/>
      <c r="D109" s="187" t="s">
        <v>189</v>
      </c>
      <c r="E109" s="186">
        <v>1990</v>
      </c>
      <c r="F109" s="186" t="s">
        <v>50</v>
      </c>
      <c r="G109" s="187" t="s">
        <v>292</v>
      </c>
      <c r="H109" s="188"/>
      <c r="I109" s="221"/>
      <c r="J109" s="221"/>
      <c r="K109" s="190">
        <v>0.0025010416666666666</v>
      </c>
      <c r="L109" s="191">
        <f>K109-$K$25</f>
        <v>0.00042337962962962945</v>
      </c>
      <c r="M109" s="192">
        <f>$Q$32+((K109/$K$25)-1)*$Q$36</f>
        <v>362.2416713646406</v>
      </c>
      <c r="N109" s="193" t="s">
        <v>85</v>
      </c>
      <c r="O109" s="193"/>
      <c r="P109" s="205"/>
      <c r="Q109" s="66"/>
      <c r="R109" s="65"/>
    </row>
    <row r="110" spans="1:18" s="51" customFormat="1" ht="13.5" customHeight="1">
      <c r="A110" s="204">
        <v>86</v>
      </c>
      <c r="B110" s="186">
        <v>86</v>
      </c>
      <c r="C110" s="187"/>
      <c r="D110" s="187" t="s">
        <v>263</v>
      </c>
      <c r="E110" s="186">
        <v>1981</v>
      </c>
      <c r="F110" s="186" t="s">
        <v>50</v>
      </c>
      <c r="G110" s="187" t="s">
        <v>292</v>
      </c>
      <c r="H110" s="188"/>
      <c r="I110" s="221"/>
      <c r="J110" s="221"/>
      <c r="K110" s="190">
        <v>0.002525</v>
      </c>
      <c r="L110" s="191">
        <f>K110-$K$25</f>
        <v>0.00044733796296296275</v>
      </c>
      <c r="M110" s="192">
        <f>$Q$32+((K110/$K$25)-1)*$Q$36</f>
        <v>376.0793405752696</v>
      </c>
      <c r="N110" s="193" t="s">
        <v>85</v>
      </c>
      <c r="O110" s="193"/>
      <c r="P110" s="205"/>
      <c r="Q110" s="66"/>
      <c r="R110" s="65"/>
    </row>
    <row r="111" spans="1:18" s="51" customFormat="1" ht="13.5" customHeight="1" thickBot="1">
      <c r="A111" s="206">
        <v>87</v>
      </c>
      <c r="B111" s="207">
        <v>104</v>
      </c>
      <c r="C111" s="208"/>
      <c r="D111" s="208" t="s">
        <v>190</v>
      </c>
      <c r="E111" s="207">
        <v>1986</v>
      </c>
      <c r="F111" s="207" t="s">
        <v>50</v>
      </c>
      <c r="G111" s="208" t="s">
        <v>292</v>
      </c>
      <c r="H111" s="209"/>
      <c r="I111" s="228"/>
      <c r="J111" s="228"/>
      <c r="K111" s="211">
        <v>0.002598611111111111</v>
      </c>
      <c r="L111" s="212">
        <f>K111-$K$25</f>
        <v>0.0005209490740740738</v>
      </c>
      <c r="M111" s="213">
        <f>$Q$32+((K111/$K$25)-1)*$Q$36</f>
        <v>418.59507786010056</v>
      </c>
      <c r="N111" s="214" t="s">
        <v>85</v>
      </c>
      <c r="O111" s="214"/>
      <c r="P111" s="215"/>
      <c r="Q111" s="66"/>
      <c r="R111" s="65"/>
    </row>
    <row r="112" spans="1:18" s="51" customFormat="1" ht="13.5" customHeight="1" thickBot="1">
      <c r="A112" s="152" t="s">
        <v>96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66"/>
      <c r="R112" s="65"/>
    </row>
    <row r="113" spans="1:18" s="51" customFormat="1" ht="13.5" customHeight="1">
      <c r="A113" s="194"/>
      <c r="B113" s="195">
        <v>1</v>
      </c>
      <c r="C113" s="196">
        <v>100100</v>
      </c>
      <c r="D113" s="196" t="s">
        <v>191</v>
      </c>
      <c r="E113" s="196">
        <v>1985</v>
      </c>
      <c r="F113" s="195" t="s">
        <v>54</v>
      </c>
      <c r="G113" s="196" t="s">
        <v>292</v>
      </c>
      <c r="H113" s="197"/>
      <c r="I113" s="261"/>
      <c r="J113" s="261"/>
      <c r="K113" s="223" t="s">
        <v>192</v>
      </c>
      <c r="L113" s="200"/>
      <c r="M113" s="201"/>
      <c r="N113" s="202"/>
      <c r="O113" s="202"/>
      <c r="P113" s="203"/>
      <c r="Q113" s="66"/>
      <c r="R113" s="65"/>
    </row>
    <row r="114" spans="1:18" s="51" customFormat="1" ht="13.5" customHeight="1">
      <c r="A114" s="204"/>
      <c r="B114" s="186">
        <v>5</v>
      </c>
      <c r="C114" s="187">
        <v>101178</v>
      </c>
      <c r="D114" s="187" t="s">
        <v>141</v>
      </c>
      <c r="E114" s="187">
        <v>1987</v>
      </c>
      <c r="F114" s="186" t="s">
        <v>58</v>
      </c>
      <c r="G114" s="187" t="s">
        <v>142</v>
      </c>
      <c r="H114" s="188"/>
      <c r="I114" s="245"/>
      <c r="J114" s="245"/>
      <c r="K114" s="217"/>
      <c r="L114" s="191"/>
      <c r="M114" s="192"/>
      <c r="N114" s="193"/>
      <c r="O114" s="193"/>
      <c r="P114" s="205"/>
      <c r="Q114" s="66"/>
      <c r="R114" s="65"/>
    </row>
    <row r="115" spans="1:18" s="51" customFormat="1" ht="13.5" customHeight="1">
      <c r="A115" s="204"/>
      <c r="B115" s="186">
        <v>21</v>
      </c>
      <c r="C115" s="187">
        <v>100054</v>
      </c>
      <c r="D115" s="187" t="s">
        <v>137</v>
      </c>
      <c r="E115" s="187">
        <v>1976</v>
      </c>
      <c r="F115" s="186" t="s">
        <v>54</v>
      </c>
      <c r="G115" s="187" t="s">
        <v>292</v>
      </c>
      <c r="H115" s="188"/>
      <c r="I115" s="245"/>
      <c r="J115" s="245"/>
      <c r="K115" s="217"/>
      <c r="L115" s="191"/>
      <c r="M115" s="192"/>
      <c r="N115" s="193"/>
      <c r="O115" s="193"/>
      <c r="P115" s="205"/>
      <c r="Q115" s="66"/>
      <c r="R115" s="65"/>
    </row>
    <row r="116" spans="1:18" s="51" customFormat="1" ht="13.5" customHeight="1">
      <c r="A116" s="204"/>
      <c r="B116" s="186">
        <v>24</v>
      </c>
      <c r="C116" s="187">
        <v>100571</v>
      </c>
      <c r="D116" s="187" t="s">
        <v>262</v>
      </c>
      <c r="E116" s="187">
        <v>1984</v>
      </c>
      <c r="F116" s="186" t="s">
        <v>45</v>
      </c>
      <c r="G116" s="187" t="s">
        <v>292</v>
      </c>
      <c r="H116" s="188"/>
      <c r="I116" s="245"/>
      <c r="J116" s="245"/>
      <c r="K116" s="217"/>
      <c r="L116" s="191"/>
      <c r="M116" s="192"/>
      <c r="N116" s="193"/>
      <c r="O116" s="193"/>
      <c r="P116" s="205"/>
      <c r="Q116" s="66"/>
      <c r="R116" s="65"/>
    </row>
    <row r="117" spans="1:18" s="51" customFormat="1" ht="13.5" customHeight="1">
      <c r="A117" s="204"/>
      <c r="B117" s="186">
        <v>30</v>
      </c>
      <c r="C117" s="187">
        <v>100210</v>
      </c>
      <c r="D117" s="187" t="s">
        <v>156</v>
      </c>
      <c r="E117" s="187">
        <v>1986</v>
      </c>
      <c r="F117" s="186" t="s">
        <v>45</v>
      </c>
      <c r="G117" s="187" t="s">
        <v>144</v>
      </c>
      <c r="H117" s="188"/>
      <c r="I117" s="245"/>
      <c r="J117" s="245"/>
      <c r="K117" s="217"/>
      <c r="L117" s="191"/>
      <c r="M117" s="192"/>
      <c r="N117" s="193"/>
      <c r="O117" s="193"/>
      <c r="P117" s="205"/>
      <c r="Q117" s="66"/>
      <c r="R117" s="65"/>
    </row>
    <row r="118" spans="1:18" s="51" customFormat="1" ht="13.5" customHeight="1">
      <c r="A118" s="204"/>
      <c r="B118" s="186">
        <v>46</v>
      </c>
      <c r="C118" s="187">
        <v>102233</v>
      </c>
      <c r="D118" s="187" t="s">
        <v>185</v>
      </c>
      <c r="E118" s="187">
        <v>1989</v>
      </c>
      <c r="F118" s="186" t="s">
        <v>50</v>
      </c>
      <c r="G118" s="187" t="s">
        <v>84</v>
      </c>
      <c r="H118" s="188"/>
      <c r="I118" s="245"/>
      <c r="J118" s="245"/>
      <c r="K118" s="217"/>
      <c r="L118" s="191"/>
      <c r="M118" s="192"/>
      <c r="N118" s="193"/>
      <c r="O118" s="193"/>
      <c r="P118" s="205"/>
      <c r="Q118" s="66"/>
      <c r="R118" s="65"/>
    </row>
    <row r="119" spans="1:18" s="51" customFormat="1" ht="13.5" customHeight="1">
      <c r="A119" s="204"/>
      <c r="B119" s="186">
        <v>56</v>
      </c>
      <c r="C119" s="187">
        <v>101780</v>
      </c>
      <c r="D119" s="187" t="s">
        <v>182</v>
      </c>
      <c r="E119" s="187">
        <v>1990</v>
      </c>
      <c r="F119" s="186" t="s">
        <v>50</v>
      </c>
      <c r="G119" s="187" t="s">
        <v>67</v>
      </c>
      <c r="H119" s="188"/>
      <c r="I119" s="245"/>
      <c r="J119" s="245"/>
      <c r="K119" s="217"/>
      <c r="L119" s="191"/>
      <c r="M119" s="192"/>
      <c r="N119" s="193"/>
      <c r="O119" s="193"/>
      <c r="P119" s="205"/>
      <c r="Q119" s="66"/>
      <c r="R119" s="65"/>
    </row>
    <row r="120" spans="1:18" s="51" customFormat="1" ht="13.5" customHeight="1">
      <c r="A120" s="204"/>
      <c r="B120" s="186">
        <v>59</v>
      </c>
      <c r="C120" s="187">
        <v>102638</v>
      </c>
      <c r="D120" s="187" t="s">
        <v>160</v>
      </c>
      <c r="E120" s="187">
        <v>1990</v>
      </c>
      <c r="F120" s="186" t="s">
        <v>50</v>
      </c>
      <c r="G120" s="187" t="s">
        <v>292</v>
      </c>
      <c r="H120" s="188"/>
      <c r="I120" s="245"/>
      <c r="J120" s="245"/>
      <c r="K120" s="217"/>
      <c r="L120" s="191"/>
      <c r="M120" s="192"/>
      <c r="N120" s="193"/>
      <c r="O120" s="193"/>
      <c r="P120" s="205"/>
      <c r="Q120" s="66"/>
      <c r="R120" s="65"/>
    </row>
    <row r="121" spans="1:18" s="51" customFormat="1" ht="13.5" customHeight="1">
      <c r="A121" s="204"/>
      <c r="B121" s="186">
        <v>61</v>
      </c>
      <c r="C121" s="187">
        <v>101634</v>
      </c>
      <c r="D121" s="187" t="s">
        <v>155</v>
      </c>
      <c r="E121" s="187">
        <v>1985</v>
      </c>
      <c r="F121" s="186" t="s">
        <v>58</v>
      </c>
      <c r="G121" s="187" t="s">
        <v>67</v>
      </c>
      <c r="H121" s="188"/>
      <c r="I121" s="245"/>
      <c r="J121" s="245"/>
      <c r="K121" s="217"/>
      <c r="L121" s="191"/>
      <c r="M121" s="192"/>
      <c r="N121" s="193"/>
      <c r="O121" s="193"/>
      <c r="P121" s="205"/>
      <c r="Q121" s="66"/>
      <c r="R121" s="65"/>
    </row>
    <row r="122" spans="1:18" s="51" customFormat="1" ht="13.5" customHeight="1">
      <c r="A122" s="204"/>
      <c r="B122" s="186">
        <v>72</v>
      </c>
      <c r="C122" s="187">
        <v>100844</v>
      </c>
      <c r="D122" s="187" t="s">
        <v>261</v>
      </c>
      <c r="E122" s="187">
        <v>1985</v>
      </c>
      <c r="F122" s="186" t="s">
        <v>58</v>
      </c>
      <c r="G122" s="187" t="s">
        <v>292</v>
      </c>
      <c r="H122" s="188"/>
      <c r="I122" s="245"/>
      <c r="J122" s="245"/>
      <c r="K122" s="217"/>
      <c r="L122" s="191"/>
      <c r="M122" s="192"/>
      <c r="N122" s="193"/>
      <c r="O122" s="193"/>
      <c r="P122" s="205"/>
      <c r="Q122" s="66"/>
      <c r="R122" s="65"/>
    </row>
    <row r="123" spans="1:18" s="51" customFormat="1" ht="13.5" customHeight="1">
      <c r="A123" s="204"/>
      <c r="B123" s="186">
        <v>74</v>
      </c>
      <c r="C123" s="187">
        <v>100378</v>
      </c>
      <c r="D123" s="187" t="s">
        <v>157</v>
      </c>
      <c r="E123" s="187">
        <v>1976</v>
      </c>
      <c r="F123" s="186" t="s">
        <v>45</v>
      </c>
      <c r="G123" s="187" t="s">
        <v>292</v>
      </c>
      <c r="H123" s="188"/>
      <c r="I123" s="245"/>
      <c r="J123" s="245"/>
      <c r="K123" s="217"/>
      <c r="L123" s="191"/>
      <c r="M123" s="192"/>
      <c r="N123" s="193"/>
      <c r="O123" s="193"/>
      <c r="P123" s="205"/>
      <c r="Q123" s="66"/>
      <c r="R123" s="65"/>
    </row>
    <row r="124" spans="1:18" s="51" customFormat="1" ht="13.5" customHeight="1">
      <c r="A124" s="204"/>
      <c r="B124" s="186">
        <v>77</v>
      </c>
      <c r="C124" s="187">
        <v>100194</v>
      </c>
      <c r="D124" s="187" t="s">
        <v>260</v>
      </c>
      <c r="E124" s="187">
        <v>1985</v>
      </c>
      <c r="F124" s="186" t="s">
        <v>58</v>
      </c>
      <c r="G124" s="187" t="s">
        <v>292</v>
      </c>
      <c r="H124" s="188"/>
      <c r="I124" s="245"/>
      <c r="J124" s="245"/>
      <c r="K124" s="217"/>
      <c r="L124" s="191"/>
      <c r="M124" s="192"/>
      <c r="N124" s="193"/>
      <c r="O124" s="193"/>
      <c r="P124" s="205"/>
      <c r="Q124" s="66"/>
      <c r="R124" s="65"/>
    </row>
    <row r="125" spans="1:18" s="51" customFormat="1" ht="13.5" customHeight="1">
      <c r="A125" s="204"/>
      <c r="B125" s="186">
        <v>78</v>
      </c>
      <c r="C125" s="187">
        <v>100193</v>
      </c>
      <c r="D125" s="187" t="s">
        <v>259</v>
      </c>
      <c r="E125" s="187">
        <v>1978</v>
      </c>
      <c r="F125" s="186" t="s">
        <v>45</v>
      </c>
      <c r="G125" s="187" t="s">
        <v>292</v>
      </c>
      <c r="H125" s="188"/>
      <c r="I125" s="221"/>
      <c r="J125" s="221"/>
      <c r="K125" s="217" t="s">
        <v>192</v>
      </c>
      <c r="L125" s="191"/>
      <c r="M125" s="192"/>
      <c r="N125" s="193"/>
      <c r="O125" s="193"/>
      <c r="P125" s="205"/>
      <c r="Q125" s="66"/>
      <c r="R125" s="65"/>
    </row>
    <row r="126" spans="1:18" s="51" customFormat="1" ht="13.5" customHeight="1">
      <c r="A126" s="204"/>
      <c r="B126" s="186">
        <v>81</v>
      </c>
      <c r="C126" s="187"/>
      <c r="D126" s="187" t="s">
        <v>161</v>
      </c>
      <c r="E126" s="187">
        <v>1981</v>
      </c>
      <c r="F126" s="186" t="s">
        <v>50</v>
      </c>
      <c r="G126" s="187" t="s">
        <v>292</v>
      </c>
      <c r="H126" s="188"/>
      <c r="I126" s="221"/>
      <c r="J126" s="221"/>
      <c r="K126" s="217" t="s">
        <v>192</v>
      </c>
      <c r="L126" s="191"/>
      <c r="M126" s="192"/>
      <c r="N126" s="193"/>
      <c r="O126" s="193"/>
      <c r="P126" s="205"/>
      <c r="Q126" s="66"/>
      <c r="R126" s="65"/>
    </row>
    <row r="127" spans="1:18" s="51" customFormat="1" ht="13.5" customHeight="1">
      <c r="A127" s="204"/>
      <c r="B127" s="186">
        <v>82</v>
      </c>
      <c r="C127" s="187"/>
      <c r="D127" s="187" t="s">
        <v>258</v>
      </c>
      <c r="E127" s="187">
        <v>1990</v>
      </c>
      <c r="F127" s="186" t="s">
        <v>50</v>
      </c>
      <c r="G127" s="187" t="s">
        <v>292</v>
      </c>
      <c r="H127" s="188"/>
      <c r="I127" s="221"/>
      <c r="J127" s="221"/>
      <c r="K127" s="217" t="s">
        <v>192</v>
      </c>
      <c r="L127" s="191"/>
      <c r="M127" s="192"/>
      <c r="N127" s="193"/>
      <c r="O127" s="193"/>
      <c r="P127" s="205"/>
      <c r="Q127" s="66"/>
      <c r="R127" s="65"/>
    </row>
    <row r="128" spans="1:18" s="51" customFormat="1" ht="13.5" customHeight="1">
      <c r="A128" s="204"/>
      <c r="B128" s="186">
        <v>83</v>
      </c>
      <c r="C128" s="187"/>
      <c r="D128" s="187" t="s">
        <v>257</v>
      </c>
      <c r="E128" s="187">
        <v>1987</v>
      </c>
      <c r="F128" s="186" t="s">
        <v>50</v>
      </c>
      <c r="G128" s="187" t="s">
        <v>292</v>
      </c>
      <c r="H128" s="188"/>
      <c r="I128" s="249"/>
      <c r="J128" s="249"/>
      <c r="K128" s="217" t="s">
        <v>192</v>
      </c>
      <c r="L128" s="191"/>
      <c r="M128" s="192"/>
      <c r="N128" s="193"/>
      <c r="O128" s="193"/>
      <c r="P128" s="205"/>
      <c r="Q128" s="66"/>
      <c r="R128" s="65"/>
    </row>
    <row r="129" spans="1:18" s="51" customFormat="1" ht="13.5" customHeight="1">
      <c r="A129" s="204"/>
      <c r="B129" s="186">
        <v>84</v>
      </c>
      <c r="C129" s="187"/>
      <c r="D129" s="187" t="s">
        <v>256</v>
      </c>
      <c r="E129" s="187">
        <v>1988</v>
      </c>
      <c r="F129" s="186" t="s">
        <v>50</v>
      </c>
      <c r="G129" s="187" t="s">
        <v>292</v>
      </c>
      <c r="H129" s="188"/>
      <c r="I129" s="221"/>
      <c r="J129" s="221"/>
      <c r="K129" s="217" t="s">
        <v>192</v>
      </c>
      <c r="L129" s="191"/>
      <c r="M129" s="192"/>
      <c r="N129" s="193"/>
      <c r="O129" s="193"/>
      <c r="P129" s="205"/>
      <c r="Q129" s="66"/>
      <c r="R129" s="65"/>
    </row>
    <row r="130" spans="1:18" s="51" customFormat="1" ht="13.5" customHeight="1">
      <c r="A130" s="204"/>
      <c r="B130" s="186">
        <v>85</v>
      </c>
      <c r="C130" s="187"/>
      <c r="D130" s="187" t="s">
        <v>255</v>
      </c>
      <c r="E130" s="187">
        <v>1975</v>
      </c>
      <c r="F130" s="186" t="s">
        <v>58</v>
      </c>
      <c r="G130" s="187" t="s">
        <v>292</v>
      </c>
      <c r="H130" s="188"/>
      <c r="I130" s="221"/>
      <c r="J130" s="221"/>
      <c r="K130" s="217" t="s">
        <v>192</v>
      </c>
      <c r="L130" s="191"/>
      <c r="M130" s="192"/>
      <c r="N130" s="193"/>
      <c r="O130" s="193"/>
      <c r="P130" s="205"/>
      <c r="Q130" s="66"/>
      <c r="R130" s="65"/>
    </row>
    <row r="131" spans="1:18" s="51" customFormat="1" ht="13.5" customHeight="1">
      <c r="A131" s="204"/>
      <c r="B131" s="186">
        <v>89</v>
      </c>
      <c r="C131" s="187"/>
      <c r="D131" s="187" t="s">
        <v>158</v>
      </c>
      <c r="E131" s="187">
        <v>1982</v>
      </c>
      <c r="F131" s="186" t="s">
        <v>58</v>
      </c>
      <c r="G131" s="187" t="s">
        <v>292</v>
      </c>
      <c r="H131" s="188"/>
      <c r="I131" s="221"/>
      <c r="J131" s="221"/>
      <c r="K131" s="217" t="s">
        <v>192</v>
      </c>
      <c r="L131" s="191"/>
      <c r="M131" s="192"/>
      <c r="N131" s="193"/>
      <c r="O131" s="193"/>
      <c r="P131" s="205"/>
      <c r="Q131" s="66"/>
      <c r="R131" s="65"/>
    </row>
    <row r="132" spans="1:18" s="51" customFormat="1" ht="13.5" customHeight="1">
      <c r="A132" s="204"/>
      <c r="B132" s="186">
        <v>92</v>
      </c>
      <c r="C132" s="187"/>
      <c r="D132" s="187" t="s">
        <v>199</v>
      </c>
      <c r="E132" s="187">
        <v>1976</v>
      </c>
      <c r="F132" s="186" t="s">
        <v>58</v>
      </c>
      <c r="G132" s="187" t="s">
        <v>48</v>
      </c>
      <c r="H132" s="188"/>
      <c r="I132" s="221"/>
      <c r="J132" s="221"/>
      <c r="K132" s="217" t="s">
        <v>192</v>
      </c>
      <c r="L132" s="191"/>
      <c r="M132" s="192"/>
      <c r="N132" s="193"/>
      <c r="O132" s="193"/>
      <c r="P132" s="205"/>
      <c r="Q132" s="66"/>
      <c r="R132" s="65"/>
    </row>
    <row r="133" spans="1:18" s="51" customFormat="1" ht="13.5" customHeight="1">
      <c r="A133" s="204"/>
      <c r="B133" s="186">
        <v>93</v>
      </c>
      <c r="C133" s="187"/>
      <c r="D133" s="187" t="s">
        <v>254</v>
      </c>
      <c r="E133" s="187"/>
      <c r="F133" s="186"/>
      <c r="G133" s="187" t="s">
        <v>292</v>
      </c>
      <c r="H133" s="188"/>
      <c r="I133" s="221"/>
      <c r="J133" s="221"/>
      <c r="K133" s="217" t="s">
        <v>192</v>
      </c>
      <c r="L133" s="191"/>
      <c r="M133" s="192"/>
      <c r="N133" s="193"/>
      <c r="O133" s="193"/>
      <c r="P133" s="205"/>
      <c r="Q133" s="66"/>
      <c r="R133" s="65"/>
    </row>
    <row r="134" spans="1:18" s="51" customFormat="1" ht="13.5" customHeight="1">
      <c r="A134" s="204"/>
      <c r="B134" s="186">
        <v>96</v>
      </c>
      <c r="C134" s="187"/>
      <c r="D134" s="187" t="s">
        <v>200</v>
      </c>
      <c r="E134" s="187">
        <v>1981</v>
      </c>
      <c r="F134" s="186" t="s">
        <v>58</v>
      </c>
      <c r="G134" s="187" t="s">
        <v>292</v>
      </c>
      <c r="H134" s="188"/>
      <c r="I134" s="221"/>
      <c r="J134" s="221"/>
      <c r="K134" s="217" t="s">
        <v>192</v>
      </c>
      <c r="L134" s="191"/>
      <c r="M134" s="192"/>
      <c r="N134" s="193"/>
      <c r="O134" s="193"/>
      <c r="P134" s="205"/>
      <c r="Q134" s="66"/>
      <c r="R134" s="65"/>
    </row>
    <row r="135" spans="1:18" s="51" customFormat="1" ht="13.5" customHeight="1">
      <c r="A135" s="204"/>
      <c r="B135" s="186">
        <v>98</v>
      </c>
      <c r="C135" s="187"/>
      <c r="D135" s="187" t="s">
        <v>203</v>
      </c>
      <c r="E135" s="187">
        <v>1986</v>
      </c>
      <c r="F135" s="186" t="s">
        <v>58</v>
      </c>
      <c r="G135" s="187" t="s">
        <v>292</v>
      </c>
      <c r="H135" s="188"/>
      <c r="I135" s="221"/>
      <c r="J135" s="221"/>
      <c r="K135" s="217" t="s">
        <v>192</v>
      </c>
      <c r="L135" s="191"/>
      <c r="M135" s="192"/>
      <c r="N135" s="193"/>
      <c r="O135" s="193"/>
      <c r="P135" s="205"/>
      <c r="Q135" s="66"/>
      <c r="R135" s="65"/>
    </row>
    <row r="136" spans="1:18" s="51" customFormat="1" ht="13.5" customHeight="1">
      <c r="A136" s="204"/>
      <c r="B136" s="186">
        <v>99</v>
      </c>
      <c r="C136" s="187"/>
      <c r="D136" s="187" t="s">
        <v>253</v>
      </c>
      <c r="E136" s="187">
        <v>1988</v>
      </c>
      <c r="F136" s="186" t="s">
        <v>50</v>
      </c>
      <c r="G136" s="187" t="s">
        <v>292</v>
      </c>
      <c r="H136" s="188"/>
      <c r="I136" s="221"/>
      <c r="J136" s="221"/>
      <c r="K136" s="217" t="s">
        <v>192</v>
      </c>
      <c r="L136" s="191"/>
      <c r="M136" s="192"/>
      <c r="N136" s="193"/>
      <c r="O136" s="193"/>
      <c r="P136" s="205"/>
      <c r="Q136" s="66"/>
      <c r="R136" s="65"/>
    </row>
    <row r="137" spans="1:18" s="51" customFormat="1" ht="13.5" customHeight="1">
      <c r="A137" s="204"/>
      <c r="B137" s="186">
        <v>102</v>
      </c>
      <c r="C137" s="187"/>
      <c r="D137" s="187" t="s">
        <v>204</v>
      </c>
      <c r="E137" s="187">
        <v>1971</v>
      </c>
      <c r="F137" s="186" t="s">
        <v>50</v>
      </c>
      <c r="G137" s="187" t="s">
        <v>292</v>
      </c>
      <c r="H137" s="188"/>
      <c r="I137" s="221"/>
      <c r="J137" s="221"/>
      <c r="K137" s="217" t="s">
        <v>192</v>
      </c>
      <c r="L137" s="191"/>
      <c r="M137" s="192"/>
      <c r="N137" s="193"/>
      <c r="O137" s="193"/>
      <c r="P137" s="205"/>
      <c r="Q137" s="66"/>
      <c r="R137" s="65"/>
    </row>
    <row r="138" spans="1:18" s="51" customFormat="1" ht="13.5" customHeight="1">
      <c r="A138" s="204"/>
      <c r="B138" s="186">
        <v>103</v>
      </c>
      <c r="C138" s="187"/>
      <c r="D138" s="187" t="s">
        <v>202</v>
      </c>
      <c r="E138" s="187">
        <v>1967</v>
      </c>
      <c r="F138" s="186" t="s">
        <v>58</v>
      </c>
      <c r="G138" s="187" t="s">
        <v>292</v>
      </c>
      <c r="H138" s="188"/>
      <c r="I138" s="221"/>
      <c r="J138" s="221"/>
      <c r="K138" s="217" t="s">
        <v>192</v>
      </c>
      <c r="L138" s="191"/>
      <c r="M138" s="192"/>
      <c r="N138" s="193"/>
      <c r="O138" s="193"/>
      <c r="P138" s="205"/>
      <c r="Q138" s="66"/>
      <c r="R138" s="65"/>
    </row>
    <row r="139" spans="1:18" s="51" customFormat="1" ht="13.5" customHeight="1">
      <c r="A139" s="204"/>
      <c r="B139" s="186">
        <v>110</v>
      </c>
      <c r="C139" s="187"/>
      <c r="D139" s="187" t="s">
        <v>197</v>
      </c>
      <c r="E139" s="187">
        <v>1975</v>
      </c>
      <c r="F139" s="186" t="s">
        <v>45</v>
      </c>
      <c r="G139" s="187" t="s">
        <v>292</v>
      </c>
      <c r="H139" s="188"/>
      <c r="I139" s="221"/>
      <c r="J139" s="221"/>
      <c r="K139" s="217" t="s">
        <v>192</v>
      </c>
      <c r="L139" s="191"/>
      <c r="M139" s="192"/>
      <c r="N139" s="193"/>
      <c r="O139" s="193"/>
      <c r="P139" s="205"/>
      <c r="Q139" s="66"/>
      <c r="R139" s="65"/>
    </row>
    <row r="140" spans="1:18" s="51" customFormat="1" ht="13.5" customHeight="1">
      <c r="A140" s="204"/>
      <c r="B140" s="186">
        <v>112</v>
      </c>
      <c r="C140" s="187"/>
      <c r="D140" s="187" t="s">
        <v>252</v>
      </c>
      <c r="E140" s="187">
        <v>1990</v>
      </c>
      <c r="F140" s="186" t="s">
        <v>50</v>
      </c>
      <c r="G140" s="187" t="s">
        <v>292</v>
      </c>
      <c r="H140" s="188"/>
      <c r="I140" s="221"/>
      <c r="J140" s="221"/>
      <c r="K140" s="217" t="s">
        <v>192</v>
      </c>
      <c r="L140" s="191"/>
      <c r="M140" s="192"/>
      <c r="N140" s="193"/>
      <c r="O140" s="193"/>
      <c r="P140" s="205"/>
      <c r="Q140" s="66"/>
      <c r="R140" s="65"/>
    </row>
    <row r="141" spans="1:18" s="51" customFormat="1" ht="13.5" customHeight="1" thickBot="1">
      <c r="A141" s="206"/>
      <c r="B141" s="207">
        <v>113</v>
      </c>
      <c r="C141" s="208"/>
      <c r="D141" s="208" t="s">
        <v>251</v>
      </c>
      <c r="E141" s="208">
        <v>1989</v>
      </c>
      <c r="F141" s="207" t="s">
        <v>50</v>
      </c>
      <c r="G141" s="208" t="s">
        <v>64</v>
      </c>
      <c r="H141" s="209"/>
      <c r="I141" s="228"/>
      <c r="J141" s="228"/>
      <c r="K141" s="229" t="s">
        <v>192</v>
      </c>
      <c r="L141" s="212"/>
      <c r="M141" s="213"/>
      <c r="N141" s="214"/>
      <c r="O141" s="214"/>
      <c r="P141" s="215"/>
      <c r="Q141" s="66"/>
      <c r="R141" s="65"/>
    </row>
    <row r="142" spans="1:17" s="51" customFormat="1" ht="13.5" customHeight="1" thickBot="1">
      <c r="A142" s="75"/>
      <c r="B142" s="75"/>
      <c r="C142" s="75"/>
      <c r="D142" s="67"/>
      <c r="E142" s="75"/>
      <c r="F142" s="75"/>
      <c r="G142" s="67"/>
      <c r="H142" s="67"/>
      <c r="I142" s="67"/>
      <c r="J142" s="67"/>
      <c r="K142" s="76"/>
      <c r="L142" s="67"/>
      <c r="M142" s="67"/>
      <c r="N142" s="67"/>
      <c r="O142" s="67"/>
      <c r="P142" s="67"/>
      <c r="Q142" s="77"/>
    </row>
    <row r="143" spans="1:16" s="51" customFormat="1" ht="11.25" customHeight="1" thickBot="1">
      <c r="A143" s="145" t="s">
        <v>101</v>
      </c>
      <c r="B143" s="145"/>
      <c r="C143" s="145"/>
      <c r="D143" s="149" t="s">
        <v>102</v>
      </c>
      <c r="E143" s="149" t="s">
        <v>103</v>
      </c>
      <c r="F143" s="149"/>
      <c r="G143" s="149" t="s">
        <v>104</v>
      </c>
      <c r="H143" s="145" t="s">
        <v>105</v>
      </c>
      <c r="I143" s="145"/>
      <c r="J143" s="78"/>
      <c r="K143" s="146" t="s">
        <v>106</v>
      </c>
      <c r="L143" s="146"/>
      <c r="M143" s="146"/>
      <c r="N143" s="146"/>
      <c r="O143" s="146"/>
      <c r="P143" s="146"/>
    </row>
    <row r="144" spans="1:16" s="51" customFormat="1" ht="12.75">
      <c r="A144" s="145"/>
      <c r="B144" s="145"/>
      <c r="C144" s="145"/>
      <c r="D144" s="149"/>
      <c r="E144" s="149"/>
      <c r="F144" s="149"/>
      <c r="G144" s="149"/>
      <c r="H144" s="79" t="s">
        <v>107</v>
      </c>
      <c r="I144" s="80" t="s">
        <v>108</v>
      </c>
      <c r="J144" s="81"/>
      <c r="K144" s="82" t="s">
        <v>109</v>
      </c>
      <c r="L144" s="82" t="s">
        <v>110</v>
      </c>
      <c r="M144" s="83" t="s">
        <v>111</v>
      </c>
      <c r="N144" s="84" t="s">
        <v>112</v>
      </c>
      <c r="O144" s="84" t="s">
        <v>113</v>
      </c>
      <c r="P144" s="85" t="s">
        <v>114</v>
      </c>
    </row>
    <row r="145" spans="1:16" s="51" customFormat="1" ht="12.75" customHeight="1" thickBot="1">
      <c r="A145" s="147" t="s">
        <v>115</v>
      </c>
      <c r="B145" s="147"/>
      <c r="C145" s="147"/>
      <c r="D145" s="86" t="s">
        <v>116</v>
      </c>
      <c r="E145" s="148" t="s">
        <v>117</v>
      </c>
      <c r="F145" s="148"/>
      <c r="G145" s="86" t="s">
        <v>117</v>
      </c>
      <c r="H145" s="87" t="s">
        <v>247</v>
      </c>
      <c r="I145" s="88" t="s">
        <v>247</v>
      </c>
      <c r="J145" s="89"/>
      <c r="K145" s="90">
        <v>116</v>
      </c>
      <c r="L145" s="90">
        <v>87</v>
      </c>
      <c r="M145" s="90">
        <v>29</v>
      </c>
      <c r="N145" s="90">
        <v>87</v>
      </c>
      <c r="O145" s="90">
        <v>0</v>
      </c>
      <c r="P145" s="91">
        <v>0</v>
      </c>
    </row>
    <row r="146" spans="1:16" s="51" customFormat="1" ht="13.5" thickBot="1">
      <c r="A146" s="92"/>
      <c r="B146" s="92"/>
      <c r="C146" s="92"/>
      <c r="D146" s="92"/>
      <c r="E146" s="93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1:16" s="51" customFormat="1" ht="12.75" customHeight="1">
      <c r="A147" s="238" t="s">
        <v>118</v>
      </c>
      <c r="B147" s="239"/>
      <c r="C147" s="239"/>
      <c r="D147" s="239"/>
      <c r="E147" s="240"/>
      <c r="F147" s="94"/>
      <c r="G147" s="95"/>
      <c r="H147" s="95"/>
      <c r="I147" s="92"/>
      <c r="J147" s="92"/>
      <c r="K147" s="96"/>
      <c r="L147" s="97"/>
      <c r="M147" s="98" t="s">
        <v>119</v>
      </c>
      <c r="N147" s="98"/>
      <c r="O147" s="98"/>
      <c r="P147" s="99"/>
    </row>
    <row r="148" spans="1:16" s="51" customFormat="1" ht="12.75">
      <c r="A148" s="232"/>
      <c r="B148" s="233"/>
      <c r="C148" s="233"/>
      <c r="D148" s="233"/>
      <c r="E148" s="234"/>
      <c r="F148" s="100"/>
      <c r="G148" s="95"/>
      <c r="H148" s="95"/>
      <c r="I148" s="92"/>
      <c r="J148" s="92"/>
      <c r="K148" s="232"/>
      <c r="L148" s="233"/>
      <c r="M148" s="233"/>
      <c r="N148" s="233"/>
      <c r="O148" s="233"/>
      <c r="P148" s="234"/>
    </row>
    <row r="149" spans="1:16" s="51" customFormat="1" ht="12.75">
      <c r="A149" s="235"/>
      <c r="B149" s="236"/>
      <c r="C149" s="236"/>
      <c r="D149" s="236"/>
      <c r="E149" s="237"/>
      <c r="F149" s="100"/>
      <c r="G149" s="95"/>
      <c r="H149" s="95"/>
      <c r="I149" s="92"/>
      <c r="J149" s="92"/>
      <c r="K149" s="235"/>
      <c r="L149" s="236"/>
      <c r="M149" s="236"/>
      <c r="N149" s="236"/>
      <c r="O149" s="236"/>
      <c r="P149" s="237"/>
    </row>
    <row r="150" spans="1:16" s="51" customFormat="1" ht="12.75" customHeight="1" thickBot="1">
      <c r="A150" s="241" t="s">
        <v>221</v>
      </c>
      <c r="B150" s="242"/>
      <c r="C150" s="242"/>
      <c r="D150" s="242"/>
      <c r="E150" s="243"/>
      <c r="F150" s="94"/>
      <c r="G150" s="92"/>
      <c r="H150" s="92"/>
      <c r="I150" s="92"/>
      <c r="J150" s="92"/>
      <c r="K150" s="241" t="s">
        <v>223</v>
      </c>
      <c r="L150" s="242"/>
      <c r="M150" s="242"/>
      <c r="N150" s="242"/>
      <c r="O150" s="242"/>
      <c r="P150" s="243"/>
    </row>
    <row r="151" s="51" customFormat="1" ht="11.25">
      <c r="E151" s="59"/>
    </row>
    <row r="152" s="51" customFormat="1" ht="11.25">
      <c r="E152" s="59"/>
    </row>
    <row r="153" s="51" customFormat="1" ht="11.25">
      <c r="E153" s="59"/>
    </row>
    <row r="154" s="51" customFormat="1" ht="11.25">
      <c r="E154" s="59"/>
    </row>
    <row r="155" s="51" customFormat="1" ht="11.25">
      <c r="E155" s="59"/>
    </row>
    <row r="156" s="51" customFormat="1" ht="11.25">
      <c r="E156" s="59"/>
    </row>
    <row r="157" s="51" customFormat="1" ht="11.25">
      <c r="E157" s="59"/>
    </row>
    <row r="158" s="51" customFormat="1" ht="11.25">
      <c r="E158" s="59"/>
    </row>
    <row r="159" s="51" customFormat="1" ht="11.25">
      <c r="E159" s="59"/>
    </row>
    <row r="160" s="51" customFormat="1" ht="11.25">
      <c r="E160" s="59"/>
    </row>
    <row r="161" s="51" customFormat="1" ht="11.25">
      <c r="E161" s="59"/>
    </row>
    <row r="162" s="51" customFormat="1" ht="11.25">
      <c r="E162" s="59"/>
    </row>
    <row r="163" s="51" customFormat="1" ht="11.25">
      <c r="E163" s="59"/>
    </row>
    <row r="164" s="51" customFormat="1" ht="11.25">
      <c r="E164" s="59"/>
    </row>
    <row r="165" s="51" customFormat="1" ht="11.25">
      <c r="E165" s="59"/>
    </row>
    <row r="166" s="51" customFormat="1" ht="11.25">
      <c r="E166" s="59"/>
    </row>
    <row r="167" s="51" customFormat="1" ht="11.25">
      <c r="E167" s="59"/>
    </row>
    <row r="168" s="51" customFormat="1" ht="11.25">
      <c r="E168" s="59"/>
    </row>
    <row r="169" s="51" customFormat="1" ht="11.25">
      <c r="E169" s="59"/>
    </row>
    <row r="170" s="51" customFormat="1" ht="11.25">
      <c r="E170" s="59"/>
    </row>
    <row r="171" s="51" customFormat="1" ht="11.25">
      <c r="E171" s="59"/>
    </row>
    <row r="172" s="51" customFormat="1" ht="11.25">
      <c r="E172" s="59"/>
    </row>
    <row r="173" s="51" customFormat="1" ht="11.25">
      <c r="E173" s="59"/>
    </row>
    <row r="174" s="51" customFormat="1" ht="11.25">
      <c r="E174" s="59"/>
    </row>
    <row r="175" s="51" customFormat="1" ht="11.25">
      <c r="E175" s="59"/>
    </row>
    <row r="176" s="51" customFormat="1" ht="11.25">
      <c r="E176" s="59"/>
    </row>
    <row r="177" s="51" customFormat="1" ht="11.25">
      <c r="E177" s="59"/>
    </row>
    <row r="178" s="51" customFormat="1" ht="11.25">
      <c r="E178" s="59"/>
    </row>
    <row r="179" s="51" customFormat="1" ht="11.25">
      <c r="E179" s="59"/>
    </row>
    <row r="180" s="51" customFormat="1" ht="11.25">
      <c r="E180" s="59"/>
    </row>
    <row r="181" s="51" customFormat="1" ht="11.25">
      <c r="E181" s="59"/>
    </row>
    <row r="182" s="51" customFormat="1" ht="11.25">
      <c r="E182" s="59"/>
    </row>
    <row r="183" s="51" customFormat="1" ht="11.25">
      <c r="E183" s="59"/>
    </row>
    <row r="184" s="51" customFormat="1" ht="11.25">
      <c r="E184" s="59"/>
    </row>
    <row r="185" s="51" customFormat="1" ht="11.25">
      <c r="E185" s="59"/>
    </row>
    <row r="186" s="51" customFormat="1" ht="11.25">
      <c r="E186" s="59"/>
    </row>
    <row r="187" s="51" customFormat="1" ht="11.25">
      <c r="E187" s="59"/>
    </row>
    <row r="188" s="51" customFormat="1" ht="11.25">
      <c r="E188" s="59"/>
    </row>
    <row r="189" s="51" customFormat="1" ht="11.25">
      <c r="E189" s="59"/>
    </row>
    <row r="190" s="51" customFormat="1" ht="11.25">
      <c r="E190" s="59"/>
    </row>
    <row r="191" s="51" customFormat="1" ht="11.25">
      <c r="E191" s="59"/>
    </row>
    <row r="192" s="51" customFormat="1" ht="11.25">
      <c r="E192" s="59"/>
    </row>
    <row r="193" s="51" customFormat="1" ht="11.25">
      <c r="E193" s="59"/>
    </row>
    <row r="194" s="51" customFormat="1" ht="11.25">
      <c r="E194" s="59"/>
    </row>
    <row r="195" s="51" customFormat="1" ht="11.25">
      <c r="E195" s="59"/>
    </row>
    <row r="196" s="51" customFormat="1" ht="11.25">
      <c r="E196" s="59"/>
    </row>
    <row r="197" s="51" customFormat="1" ht="11.25">
      <c r="E197" s="59"/>
    </row>
    <row r="198" s="51" customFormat="1" ht="11.25">
      <c r="E198" s="59"/>
    </row>
    <row r="199" s="51" customFormat="1" ht="11.25">
      <c r="E199" s="59"/>
    </row>
    <row r="200" s="51" customFormat="1" ht="11.25">
      <c r="E200" s="59"/>
    </row>
    <row r="201" s="51" customFormat="1" ht="11.25">
      <c r="E201" s="59"/>
    </row>
    <row r="202" s="51" customFormat="1" ht="11.25">
      <c r="E202" s="59"/>
    </row>
    <row r="203" s="51" customFormat="1" ht="11.25">
      <c r="E203" s="59"/>
    </row>
    <row r="204" s="51" customFormat="1" ht="11.25">
      <c r="E204" s="59"/>
    </row>
    <row r="205" s="51" customFormat="1" ht="11.25">
      <c r="E205" s="59"/>
    </row>
    <row r="206" s="51" customFormat="1" ht="11.25">
      <c r="E206" s="59"/>
    </row>
    <row r="207" s="51" customFormat="1" ht="11.25">
      <c r="E207" s="59"/>
    </row>
    <row r="208" s="51" customFormat="1" ht="11.25">
      <c r="E208" s="59"/>
    </row>
    <row r="209" s="51" customFormat="1" ht="11.25">
      <c r="E209" s="59"/>
    </row>
    <row r="210" s="51" customFormat="1" ht="11.25">
      <c r="E210" s="59"/>
    </row>
    <row r="211" s="51" customFormat="1" ht="11.25">
      <c r="E211" s="59"/>
    </row>
    <row r="212" s="51" customFormat="1" ht="11.25">
      <c r="E212" s="59"/>
    </row>
    <row r="213" s="51" customFormat="1" ht="11.25">
      <c r="E213" s="59"/>
    </row>
    <row r="214" s="51" customFormat="1" ht="11.25">
      <c r="E214" s="59"/>
    </row>
    <row r="215" s="51" customFormat="1" ht="11.25">
      <c r="E215" s="59"/>
    </row>
    <row r="216" s="51" customFormat="1" ht="11.25">
      <c r="E216" s="59"/>
    </row>
    <row r="217" s="51" customFormat="1" ht="11.25">
      <c r="E217" s="59"/>
    </row>
    <row r="218" s="51" customFormat="1" ht="11.25">
      <c r="E218" s="59"/>
    </row>
    <row r="219" s="51" customFormat="1" ht="11.25">
      <c r="E219" s="59"/>
    </row>
    <row r="220" s="51" customFormat="1" ht="11.25">
      <c r="E220" s="59"/>
    </row>
    <row r="221" s="51" customFormat="1" ht="11.25">
      <c r="E221" s="59"/>
    </row>
    <row r="222" s="51" customFormat="1" ht="11.25">
      <c r="E222" s="59"/>
    </row>
    <row r="223" s="51" customFormat="1" ht="11.25">
      <c r="E223" s="59"/>
    </row>
    <row r="224" s="51" customFormat="1" ht="11.25">
      <c r="E224" s="59"/>
    </row>
    <row r="225" s="51" customFormat="1" ht="11.25">
      <c r="E225" s="59"/>
    </row>
    <row r="226" s="51" customFormat="1" ht="11.25">
      <c r="E226" s="59"/>
    </row>
    <row r="227" s="51" customFormat="1" ht="11.25">
      <c r="E227" s="59"/>
    </row>
    <row r="228" s="51" customFormat="1" ht="11.25">
      <c r="E228" s="59"/>
    </row>
    <row r="229" s="51" customFormat="1" ht="11.25">
      <c r="E229" s="59"/>
    </row>
    <row r="230" s="51" customFormat="1" ht="11.25">
      <c r="E230" s="59"/>
    </row>
    <row r="231" s="51" customFormat="1" ht="11.25">
      <c r="E231" s="59"/>
    </row>
    <row r="232" s="51" customFormat="1" ht="11.25">
      <c r="E232" s="59"/>
    </row>
    <row r="233" s="51" customFormat="1" ht="11.25">
      <c r="E233" s="59"/>
    </row>
    <row r="234" s="51" customFormat="1" ht="11.25">
      <c r="E234" s="59"/>
    </row>
    <row r="235" s="51" customFormat="1" ht="11.25">
      <c r="E235" s="59"/>
    </row>
    <row r="236" s="51" customFormat="1" ht="11.25">
      <c r="E236" s="59"/>
    </row>
    <row r="237" s="51" customFormat="1" ht="11.25">
      <c r="E237" s="59"/>
    </row>
    <row r="238" s="51" customFormat="1" ht="11.25">
      <c r="E238" s="59"/>
    </row>
    <row r="239" s="51" customFormat="1" ht="11.25">
      <c r="E239" s="59"/>
    </row>
    <row r="240" s="51" customFormat="1" ht="11.25">
      <c r="E240" s="59"/>
    </row>
    <row r="241" s="51" customFormat="1" ht="11.25">
      <c r="E241" s="59"/>
    </row>
    <row r="242" s="51" customFormat="1" ht="11.25">
      <c r="E242" s="59"/>
    </row>
    <row r="243" s="51" customFormat="1" ht="11.25">
      <c r="E243" s="59"/>
    </row>
    <row r="244" s="51" customFormat="1" ht="11.25">
      <c r="E244" s="59"/>
    </row>
    <row r="245" s="51" customFormat="1" ht="11.25">
      <c r="E245" s="59"/>
    </row>
    <row r="246" s="51" customFormat="1" ht="11.25">
      <c r="E246" s="59"/>
    </row>
    <row r="247" s="51" customFormat="1" ht="11.25">
      <c r="E247" s="59"/>
    </row>
    <row r="248" s="51" customFormat="1" ht="11.25">
      <c r="E248" s="59"/>
    </row>
    <row r="249" s="51" customFormat="1" ht="11.25">
      <c r="E249" s="59"/>
    </row>
    <row r="250" s="51" customFormat="1" ht="11.25">
      <c r="E250" s="59"/>
    </row>
    <row r="251" s="51" customFormat="1" ht="11.25">
      <c r="E251" s="59"/>
    </row>
    <row r="252" s="51" customFormat="1" ht="11.25">
      <c r="E252" s="59"/>
    </row>
    <row r="253" s="51" customFormat="1" ht="11.25">
      <c r="E253" s="59"/>
    </row>
    <row r="254" s="51" customFormat="1" ht="11.25">
      <c r="E254" s="59"/>
    </row>
    <row r="255" s="51" customFormat="1" ht="11.25">
      <c r="E255" s="59"/>
    </row>
    <row r="256" s="51" customFormat="1" ht="11.25">
      <c r="E256" s="59"/>
    </row>
    <row r="257" s="51" customFormat="1" ht="11.25">
      <c r="E257" s="59"/>
    </row>
    <row r="258" s="51" customFormat="1" ht="11.25">
      <c r="E258" s="59"/>
    </row>
    <row r="259" s="51" customFormat="1" ht="11.25">
      <c r="E259" s="59"/>
    </row>
    <row r="260" s="51" customFormat="1" ht="11.25">
      <c r="E260" s="59"/>
    </row>
    <row r="261" s="51" customFormat="1" ht="11.25">
      <c r="E261" s="59"/>
    </row>
    <row r="262" s="51" customFormat="1" ht="11.25">
      <c r="E262" s="59"/>
    </row>
    <row r="263" s="51" customFormat="1" ht="11.25">
      <c r="E263" s="59"/>
    </row>
    <row r="264" s="51" customFormat="1" ht="11.25">
      <c r="E264" s="59"/>
    </row>
    <row r="265" s="51" customFormat="1" ht="11.25">
      <c r="E265" s="59"/>
    </row>
    <row r="266" s="51" customFormat="1" ht="11.25">
      <c r="E266" s="59"/>
    </row>
    <row r="267" s="51" customFormat="1" ht="11.25">
      <c r="E267" s="59"/>
    </row>
    <row r="268" s="51" customFormat="1" ht="11.25">
      <c r="E268" s="59"/>
    </row>
    <row r="269" s="51" customFormat="1" ht="11.25">
      <c r="E269" s="59"/>
    </row>
    <row r="270" s="51" customFormat="1" ht="11.25">
      <c r="E270" s="59"/>
    </row>
    <row r="271" s="51" customFormat="1" ht="11.25">
      <c r="E271" s="59"/>
    </row>
    <row r="272" s="51" customFormat="1" ht="11.25">
      <c r="E272" s="59"/>
    </row>
    <row r="273" s="51" customFormat="1" ht="11.25">
      <c r="E273" s="59"/>
    </row>
    <row r="274" s="51" customFormat="1" ht="11.25">
      <c r="E274" s="59"/>
    </row>
    <row r="275" s="51" customFormat="1" ht="11.25">
      <c r="E275" s="59"/>
    </row>
    <row r="276" s="51" customFormat="1" ht="11.25">
      <c r="E276" s="59"/>
    </row>
    <row r="277" s="51" customFormat="1" ht="11.25">
      <c r="E277" s="59"/>
    </row>
    <row r="278" s="51" customFormat="1" ht="11.25">
      <c r="E278" s="59"/>
    </row>
  </sheetData>
  <sheetProtection/>
  <mergeCells count="39">
    <mergeCell ref="A1:P1"/>
    <mergeCell ref="A2:P2"/>
    <mergeCell ref="A3:P3"/>
    <mergeCell ref="A4:P4"/>
    <mergeCell ref="A8:P8"/>
    <mergeCell ref="E23:E24"/>
    <mergeCell ref="F23:F24"/>
    <mergeCell ref="G23:G24"/>
    <mergeCell ref="A6:P6"/>
    <mergeCell ref="A7:P7"/>
    <mergeCell ref="A9:P9"/>
    <mergeCell ref="A10:P10"/>
    <mergeCell ref="I23:J24"/>
    <mergeCell ref="K23:K24"/>
    <mergeCell ref="L23:L24"/>
    <mergeCell ref="A11:P11"/>
    <mergeCell ref="A15:H15"/>
    <mergeCell ref="I15:P15"/>
    <mergeCell ref="A23:A24"/>
    <mergeCell ref="B23:B24"/>
    <mergeCell ref="C23:C24"/>
    <mergeCell ref="D23:D24"/>
    <mergeCell ref="M23:M24"/>
    <mergeCell ref="N23:P24"/>
    <mergeCell ref="H23:H24"/>
    <mergeCell ref="A112:P112"/>
    <mergeCell ref="A143:C144"/>
    <mergeCell ref="D143:D144"/>
    <mergeCell ref="E143:F144"/>
    <mergeCell ref="G143:G144"/>
    <mergeCell ref="H143:I143"/>
    <mergeCell ref="K143:P143"/>
    <mergeCell ref="K148:P149"/>
    <mergeCell ref="A150:E150"/>
    <mergeCell ref="K150:P150"/>
    <mergeCell ref="A145:C145"/>
    <mergeCell ref="E145:F145"/>
    <mergeCell ref="A147:E147"/>
    <mergeCell ref="A148:E149"/>
  </mergeCells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landscape" paperSize="9" scale="74" r:id="rId2"/>
  <headerFooter alignWithMargins="0">
    <oddHeader>&amp;R&amp;8&amp;UФЕДЕРАЦИЯ ЛЫЖНЫХ ГОНОК РОССИИ</oddHeader>
    <oddFooter>&amp;C&amp;P  из  &amp;N&amp;R&amp;D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="85" zoomScaleNormal="85" zoomScaleSheetLayoutView="85" zoomScalePageLayoutView="0" workbookViewId="0" topLeftCell="A1">
      <selection activeCell="A1" sqref="A1:L1"/>
    </sheetView>
  </sheetViews>
  <sheetFormatPr defaultColWidth="9.140625" defaultRowHeight="12.75"/>
  <cols>
    <col min="1" max="1" width="6.421875" style="104" customWidth="1"/>
    <col min="2" max="2" width="5.28125" style="105" customWidth="1"/>
    <col min="3" max="3" width="12.00390625" style="105" customWidth="1"/>
    <col min="4" max="4" width="24.421875" style="105" customWidth="1"/>
    <col min="5" max="5" width="26.57421875" style="106" customWidth="1"/>
    <col min="6" max="6" width="21.7109375" style="106" customWidth="1"/>
    <col min="7" max="7" width="10.140625" style="105" customWidth="1"/>
    <col min="8" max="8" width="33.7109375" style="105" customWidth="1"/>
    <col min="9" max="12" width="8.8515625" style="105" customWidth="1"/>
    <col min="13" max="16384" width="9.140625" style="105" customWidth="1"/>
  </cols>
  <sheetData>
    <row r="1" spans="1:12" ht="15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5.7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5.75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5.75">
      <c r="A4" s="161" t="s">
        <v>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2" ht="6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8">
      <c r="A6" s="157" t="s">
        <v>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ht="14.25" customHeight="1">
      <c r="A7" s="157" t="s">
        <v>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2" ht="14.25" customHeight="1">
      <c r="A8" s="162" t="s">
        <v>224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ht="18">
      <c r="A9" s="158" t="s">
        <v>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0" spans="1:12" ht="7.5" customHeight="1" thickBot="1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9"/>
    </row>
    <row r="11" spans="1:12" ht="19.5" customHeight="1">
      <c r="A11" s="173" t="s">
        <v>205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</row>
    <row r="12" spans="1:12" ht="19.5" customHeight="1">
      <c r="A12" s="170" t="s">
        <v>206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1:12" ht="19.5" customHeight="1">
      <c r="A13" s="170" t="s">
        <v>289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2" ht="5.25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13.5" customHeight="1">
      <c r="A15" s="11"/>
      <c r="B15" s="12"/>
      <c r="C15" s="13"/>
      <c r="D15" s="14"/>
      <c r="E15" s="12"/>
      <c r="F15" s="12"/>
      <c r="G15" s="12"/>
      <c r="H15" s="16" t="s">
        <v>8</v>
      </c>
      <c r="I15" s="16"/>
      <c r="J15" s="11"/>
      <c r="K15" s="17"/>
      <c r="L15" s="17" t="s">
        <v>249</v>
      </c>
    </row>
    <row r="16" spans="1:12" ht="13.5" customHeight="1">
      <c r="A16" s="16"/>
      <c r="B16" s="18"/>
      <c r="C16" s="18"/>
      <c r="D16" s="19"/>
      <c r="E16" s="18"/>
      <c r="F16" s="18"/>
      <c r="G16" s="18"/>
      <c r="H16" s="19" t="s">
        <v>9</v>
      </c>
      <c r="I16" s="19"/>
      <c r="J16" s="11"/>
      <c r="K16" s="17"/>
      <c r="L16" s="17" t="s">
        <v>207</v>
      </c>
    </row>
    <row r="17" spans="1:12" ht="13.5" thickBot="1">
      <c r="A17" s="16" t="s">
        <v>11</v>
      </c>
      <c r="B17" s="18"/>
      <c r="C17" s="18"/>
      <c r="D17" s="19" t="s">
        <v>12</v>
      </c>
      <c r="E17" s="11"/>
      <c r="F17" s="11"/>
      <c r="G17" s="11"/>
      <c r="H17" s="19" t="s">
        <v>13</v>
      </c>
      <c r="I17" s="19"/>
      <c r="J17" s="11"/>
      <c r="K17" s="17"/>
      <c r="L17" s="17" t="s">
        <v>208</v>
      </c>
    </row>
    <row r="18" spans="1:12" ht="12.75">
      <c r="A18" s="171" t="s">
        <v>15</v>
      </c>
      <c r="B18" s="171"/>
      <c r="C18" s="171"/>
      <c r="D18" s="171"/>
      <c r="E18" s="171"/>
      <c r="F18" s="171"/>
      <c r="G18" s="172" t="s">
        <v>16</v>
      </c>
      <c r="H18" s="172"/>
      <c r="I18" s="172"/>
      <c r="J18" s="172"/>
      <c r="K18" s="172"/>
      <c r="L18" s="172"/>
    </row>
    <row r="19" spans="1:12" ht="12.75">
      <c r="A19" s="21" t="s">
        <v>17</v>
      </c>
      <c r="B19" s="22"/>
      <c r="C19" s="22"/>
      <c r="D19" s="23"/>
      <c r="E19" s="24" t="s">
        <v>221</v>
      </c>
      <c r="F19" s="25" t="s">
        <v>18</v>
      </c>
      <c r="G19" s="110" t="s">
        <v>19</v>
      </c>
      <c r="H19" s="22"/>
      <c r="I19" s="23"/>
      <c r="J19" s="23"/>
      <c r="K19" s="26"/>
      <c r="L19" s="27" t="s">
        <v>20</v>
      </c>
    </row>
    <row r="20" spans="1:12" ht="12.75">
      <c r="A20" s="28"/>
      <c r="B20" s="29"/>
      <c r="C20" s="29"/>
      <c r="D20" s="30"/>
      <c r="E20" s="31"/>
      <c r="F20" s="32"/>
      <c r="G20" s="111" t="s">
        <v>21</v>
      </c>
      <c r="H20" s="29"/>
      <c r="I20" s="30"/>
      <c r="J20" s="30"/>
      <c r="K20" s="33"/>
      <c r="L20" s="34" t="s">
        <v>22</v>
      </c>
    </row>
    <row r="21" spans="1:12" ht="12.75">
      <c r="A21" s="28" t="s">
        <v>23</v>
      </c>
      <c r="B21" s="29"/>
      <c r="C21" s="29"/>
      <c r="D21" s="30"/>
      <c r="E21" s="31" t="s">
        <v>222</v>
      </c>
      <c r="F21" s="32" t="s">
        <v>18</v>
      </c>
      <c r="G21" s="111" t="s">
        <v>24</v>
      </c>
      <c r="H21" s="29"/>
      <c r="I21" s="30"/>
      <c r="J21" s="30"/>
      <c r="K21" s="33"/>
      <c r="L21" s="34" t="s">
        <v>22</v>
      </c>
    </row>
    <row r="22" spans="1:12" ht="12.75">
      <c r="A22" s="36" t="s">
        <v>122</v>
      </c>
      <c r="B22" s="37"/>
      <c r="C22" s="29"/>
      <c r="D22" s="30"/>
      <c r="E22" s="31" t="s">
        <v>223</v>
      </c>
      <c r="F22" s="32" t="s">
        <v>18</v>
      </c>
      <c r="G22" s="111" t="s">
        <v>26</v>
      </c>
      <c r="H22" s="29"/>
      <c r="I22" s="30"/>
      <c r="J22" s="30"/>
      <c r="K22" s="33"/>
      <c r="L22" s="34" t="s">
        <v>27</v>
      </c>
    </row>
    <row r="23" spans="1:12" ht="12.75">
      <c r="A23" s="28" t="s">
        <v>28</v>
      </c>
      <c r="B23" s="29"/>
      <c r="C23" s="29"/>
      <c r="D23" s="30"/>
      <c r="E23" s="32"/>
      <c r="F23" s="30"/>
      <c r="G23" s="111" t="s">
        <v>29</v>
      </c>
      <c r="H23" s="37"/>
      <c r="I23" s="30"/>
      <c r="J23" s="30"/>
      <c r="K23" s="33"/>
      <c r="L23" s="34" t="s">
        <v>20</v>
      </c>
    </row>
    <row r="24" spans="1:12" ht="13.5" thickBot="1">
      <c r="A24" s="39"/>
      <c r="B24" s="40"/>
      <c r="C24" s="41"/>
      <c r="D24" s="42"/>
      <c r="E24" s="43"/>
      <c r="F24" s="43"/>
      <c r="G24" s="112" t="s">
        <v>30</v>
      </c>
      <c r="H24" s="41"/>
      <c r="I24" s="43"/>
      <c r="J24" s="43"/>
      <c r="K24" s="42"/>
      <c r="L24" s="45">
        <v>1</v>
      </c>
    </row>
    <row r="25" spans="2:12" s="113" customFormat="1" ht="4.5" customHeight="1" thickBot="1">
      <c r="B25" s="114"/>
      <c r="C25" s="114"/>
      <c r="D25" s="115"/>
      <c r="E25" s="115"/>
      <c r="G25" s="115"/>
      <c r="H25" s="115"/>
      <c r="I25" s="115"/>
      <c r="J25" s="116"/>
      <c r="K25" s="116"/>
      <c r="L25" s="116"/>
    </row>
    <row r="26" spans="1:12" s="117" customFormat="1" ht="24.75" customHeight="1" thickBot="1">
      <c r="A26" s="294" t="s">
        <v>31</v>
      </c>
      <c r="B26" s="295" t="s">
        <v>209</v>
      </c>
      <c r="C26" s="295" t="s">
        <v>210</v>
      </c>
      <c r="D26" s="295" t="s">
        <v>34</v>
      </c>
      <c r="E26" s="295" t="s">
        <v>37</v>
      </c>
      <c r="F26" s="295" t="s">
        <v>38</v>
      </c>
      <c r="G26" s="296" t="s">
        <v>211</v>
      </c>
      <c r="H26" s="296"/>
      <c r="I26" s="297" t="s">
        <v>212</v>
      </c>
      <c r="J26" s="295" t="s">
        <v>213</v>
      </c>
      <c r="K26" s="298" t="s">
        <v>43</v>
      </c>
      <c r="L26" s="299"/>
    </row>
    <row r="27" spans="1:12" ht="13.5" customHeight="1">
      <c r="A27" s="272">
        <v>1</v>
      </c>
      <c r="B27" s="273">
        <v>5</v>
      </c>
      <c r="C27" s="274" t="s">
        <v>214</v>
      </c>
      <c r="D27" s="275" t="s">
        <v>47</v>
      </c>
      <c r="E27" s="275" t="s">
        <v>48</v>
      </c>
      <c r="F27" s="276"/>
      <c r="G27" s="277"/>
      <c r="H27" s="277"/>
      <c r="I27" s="278" t="s">
        <v>215</v>
      </c>
      <c r="J27" s="118">
        <v>20</v>
      </c>
      <c r="K27" s="279"/>
      <c r="L27" s="280"/>
    </row>
    <row r="28" spans="1:12" ht="13.5" customHeight="1">
      <c r="A28" s="204">
        <v>2</v>
      </c>
      <c r="B28" s="185">
        <v>6</v>
      </c>
      <c r="C28" s="244" t="s">
        <v>214</v>
      </c>
      <c r="D28" s="187" t="s">
        <v>76</v>
      </c>
      <c r="E28" s="187" t="s">
        <v>292</v>
      </c>
      <c r="F28" s="188"/>
      <c r="G28" s="245"/>
      <c r="H28" s="245"/>
      <c r="I28" s="246" t="s">
        <v>215</v>
      </c>
      <c r="J28" s="121">
        <v>14</v>
      </c>
      <c r="K28" s="247"/>
      <c r="L28" s="265"/>
    </row>
    <row r="29" spans="1:12" ht="13.5" customHeight="1">
      <c r="A29" s="204">
        <v>3</v>
      </c>
      <c r="B29" s="185">
        <v>12</v>
      </c>
      <c r="C29" s="244" t="s">
        <v>214</v>
      </c>
      <c r="D29" s="187" t="s">
        <v>228</v>
      </c>
      <c r="E29" s="187" t="s">
        <v>292</v>
      </c>
      <c r="F29" s="188"/>
      <c r="G29" s="245"/>
      <c r="H29" s="245"/>
      <c r="I29" s="246" t="s">
        <v>215</v>
      </c>
      <c r="J29" s="121">
        <v>11</v>
      </c>
      <c r="K29" s="247"/>
      <c r="L29" s="265"/>
    </row>
    <row r="30" spans="1:12" ht="13.5" customHeight="1">
      <c r="A30" s="204">
        <v>4</v>
      </c>
      <c r="B30" s="185">
        <v>10</v>
      </c>
      <c r="C30" s="244" t="s">
        <v>214</v>
      </c>
      <c r="D30" s="187" t="s">
        <v>83</v>
      </c>
      <c r="E30" s="187" t="s">
        <v>84</v>
      </c>
      <c r="F30" s="188"/>
      <c r="G30" s="245"/>
      <c r="H30" s="245"/>
      <c r="I30" s="246" t="s">
        <v>215</v>
      </c>
      <c r="J30" s="121">
        <v>9</v>
      </c>
      <c r="K30" s="247"/>
      <c r="L30" s="265"/>
    </row>
    <row r="31" spans="1:12" ht="13.5" customHeight="1">
      <c r="A31" s="204">
        <v>5</v>
      </c>
      <c r="B31" s="185">
        <v>14</v>
      </c>
      <c r="C31" s="244" t="s">
        <v>214</v>
      </c>
      <c r="D31" s="187" t="s">
        <v>62</v>
      </c>
      <c r="E31" s="187" t="s">
        <v>59</v>
      </c>
      <c r="F31" s="188"/>
      <c r="G31" s="245"/>
      <c r="H31" s="245"/>
      <c r="I31" s="246" t="s">
        <v>215</v>
      </c>
      <c r="J31" s="121">
        <v>7</v>
      </c>
      <c r="K31" s="247"/>
      <c r="L31" s="265"/>
    </row>
    <row r="32" spans="1:12" ht="13.5" customHeight="1" thickBot="1">
      <c r="A32" s="206">
        <v>6</v>
      </c>
      <c r="B32" s="266">
        <v>2</v>
      </c>
      <c r="C32" s="267" t="s">
        <v>214</v>
      </c>
      <c r="D32" s="208" t="s">
        <v>225</v>
      </c>
      <c r="E32" s="208" t="s">
        <v>292</v>
      </c>
      <c r="F32" s="209"/>
      <c r="G32" s="268"/>
      <c r="H32" s="268"/>
      <c r="I32" s="269" t="s">
        <v>215</v>
      </c>
      <c r="J32" s="122">
        <v>5</v>
      </c>
      <c r="K32" s="270"/>
      <c r="L32" s="271"/>
    </row>
    <row r="33" spans="1:12" ht="13.5" customHeight="1">
      <c r="A33" s="194">
        <v>7</v>
      </c>
      <c r="B33" s="259">
        <v>9</v>
      </c>
      <c r="C33" s="260" t="s">
        <v>216</v>
      </c>
      <c r="D33" s="196" t="s">
        <v>227</v>
      </c>
      <c r="E33" s="196" t="s">
        <v>292</v>
      </c>
      <c r="F33" s="197"/>
      <c r="G33" s="261"/>
      <c r="H33" s="261"/>
      <c r="I33" s="262" t="s">
        <v>215</v>
      </c>
      <c r="J33" s="123">
        <v>4</v>
      </c>
      <c r="K33" s="263"/>
      <c r="L33" s="264"/>
    </row>
    <row r="34" spans="1:12" ht="13.5" customHeight="1">
      <c r="A34" s="204">
        <v>8</v>
      </c>
      <c r="B34" s="185">
        <v>18</v>
      </c>
      <c r="C34" s="244" t="s">
        <v>216</v>
      </c>
      <c r="D34" s="187" t="s">
        <v>229</v>
      </c>
      <c r="E34" s="187" t="s">
        <v>64</v>
      </c>
      <c r="F34" s="188"/>
      <c r="G34" s="245"/>
      <c r="H34" s="245"/>
      <c r="I34" s="246" t="s">
        <v>215</v>
      </c>
      <c r="J34" s="121">
        <v>3</v>
      </c>
      <c r="K34" s="247"/>
      <c r="L34" s="265"/>
    </row>
    <row r="35" spans="1:12" ht="13.5" customHeight="1">
      <c r="A35" s="204">
        <v>9</v>
      </c>
      <c r="B35" s="185">
        <v>8</v>
      </c>
      <c r="C35" s="244" t="s">
        <v>216</v>
      </c>
      <c r="D35" s="187" t="s">
        <v>97</v>
      </c>
      <c r="E35" s="187" t="s">
        <v>64</v>
      </c>
      <c r="F35" s="188"/>
      <c r="G35" s="245"/>
      <c r="H35" s="245"/>
      <c r="I35" s="246" t="s">
        <v>215</v>
      </c>
      <c r="J35" s="121">
        <v>2</v>
      </c>
      <c r="K35" s="247"/>
      <c r="L35" s="265"/>
    </row>
    <row r="36" spans="1:12" ht="13.5" customHeight="1">
      <c r="A36" s="204">
        <v>10</v>
      </c>
      <c r="B36" s="185">
        <v>22</v>
      </c>
      <c r="C36" s="244" t="s">
        <v>216</v>
      </c>
      <c r="D36" s="187" t="s">
        <v>231</v>
      </c>
      <c r="E36" s="187" t="s">
        <v>64</v>
      </c>
      <c r="F36" s="188"/>
      <c r="G36" s="245"/>
      <c r="H36" s="245"/>
      <c r="I36" s="246" t="s">
        <v>215</v>
      </c>
      <c r="J36" s="121">
        <v>1</v>
      </c>
      <c r="K36" s="247"/>
      <c r="L36" s="265"/>
    </row>
    <row r="37" spans="1:12" ht="13.5" customHeight="1">
      <c r="A37" s="204">
        <v>11</v>
      </c>
      <c r="B37" s="185">
        <v>4</v>
      </c>
      <c r="C37" s="244" t="s">
        <v>216</v>
      </c>
      <c r="D37" s="187" t="s">
        <v>68</v>
      </c>
      <c r="E37" s="187" t="s">
        <v>69</v>
      </c>
      <c r="F37" s="188"/>
      <c r="G37" s="245"/>
      <c r="H37" s="245"/>
      <c r="I37" s="246" t="s">
        <v>217</v>
      </c>
      <c r="J37" s="246"/>
      <c r="K37" s="247"/>
      <c r="L37" s="265"/>
    </row>
    <row r="38" spans="1:12" ht="13.5" customHeight="1" thickBot="1">
      <c r="A38" s="206">
        <v>12</v>
      </c>
      <c r="B38" s="266">
        <v>1</v>
      </c>
      <c r="C38" s="267" t="s">
        <v>216</v>
      </c>
      <c r="D38" s="208" t="s">
        <v>53</v>
      </c>
      <c r="E38" s="208" t="s">
        <v>55</v>
      </c>
      <c r="F38" s="209"/>
      <c r="G38" s="268"/>
      <c r="H38" s="268"/>
      <c r="I38" s="269" t="s">
        <v>217</v>
      </c>
      <c r="J38" s="269"/>
      <c r="K38" s="270"/>
      <c r="L38" s="271"/>
    </row>
    <row r="39" spans="1:12" ht="13.5" customHeight="1">
      <c r="A39" s="272">
        <v>13</v>
      </c>
      <c r="B39" s="273">
        <v>15</v>
      </c>
      <c r="C39" s="274" t="s">
        <v>218</v>
      </c>
      <c r="D39" s="275" t="s">
        <v>51</v>
      </c>
      <c r="E39" s="275" t="s">
        <v>292</v>
      </c>
      <c r="F39" s="276"/>
      <c r="G39" s="277"/>
      <c r="H39" s="281"/>
      <c r="I39" s="278" t="s">
        <v>217</v>
      </c>
      <c r="J39" s="278"/>
      <c r="K39" s="279"/>
      <c r="L39" s="280"/>
    </row>
    <row r="40" spans="1:12" ht="13.5" customHeight="1">
      <c r="A40" s="204">
        <v>14</v>
      </c>
      <c r="B40" s="185">
        <v>23</v>
      </c>
      <c r="C40" s="244" t="s">
        <v>218</v>
      </c>
      <c r="D40" s="187" t="s">
        <v>56</v>
      </c>
      <c r="E40" s="275" t="s">
        <v>292</v>
      </c>
      <c r="F40" s="188"/>
      <c r="G40" s="245"/>
      <c r="H40" s="248"/>
      <c r="I40" s="246" t="s">
        <v>217</v>
      </c>
      <c r="J40" s="246"/>
      <c r="K40" s="247"/>
      <c r="L40" s="265"/>
    </row>
    <row r="41" spans="1:12" ht="13.5" customHeight="1">
      <c r="A41" s="204">
        <v>15</v>
      </c>
      <c r="B41" s="185">
        <v>13</v>
      </c>
      <c r="C41" s="244" t="s">
        <v>218</v>
      </c>
      <c r="D41" s="187" t="s">
        <v>49</v>
      </c>
      <c r="E41" s="275" t="s">
        <v>292</v>
      </c>
      <c r="F41" s="188"/>
      <c r="G41" s="245"/>
      <c r="H41" s="248"/>
      <c r="I41" s="246" t="s">
        <v>217</v>
      </c>
      <c r="J41" s="246"/>
      <c r="K41" s="247"/>
      <c r="L41" s="265"/>
    </row>
    <row r="42" spans="1:12" ht="13.5" customHeight="1">
      <c r="A42" s="204">
        <v>16</v>
      </c>
      <c r="B42" s="185">
        <v>19</v>
      </c>
      <c r="C42" s="244" t="s">
        <v>218</v>
      </c>
      <c r="D42" s="187" t="s">
        <v>230</v>
      </c>
      <c r="E42" s="275" t="s">
        <v>292</v>
      </c>
      <c r="F42" s="188"/>
      <c r="G42" s="245"/>
      <c r="H42" s="248"/>
      <c r="I42" s="246" t="s">
        <v>217</v>
      </c>
      <c r="J42" s="246"/>
      <c r="K42" s="247"/>
      <c r="L42" s="265"/>
    </row>
    <row r="43" spans="1:12" ht="13.5" customHeight="1">
      <c r="A43" s="204">
        <v>17</v>
      </c>
      <c r="B43" s="185">
        <v>17</v>
      </c>
      <c r="C43" s="244" t="s">
        <v>218</v>
      </c>
      <c r="D43" s="187" t="s">
        <v>73</v>
      </c>
      <c r="E43" s="275" t="s">
        <v>292</v>
      </c>
      <c r="F43" s="188"/>
      <c r="G43" s="245"/>
      <c r="H43" s="248"/>
      <c r="I43" s="246" t="s">
        <v>217</v>
      </c>
      <c r="J43" s="246"/>
      <c r="K43" s="247"/>
      <c r="L43" s="265"/>
    </row>
    <row r="44" spans="1:12" ht="13.5" customHeight="1">
      <c r="A44" s="204">
        <v>18</v>
      </c>
      <c r="B44" s="185">
        <v>11</v>
      </c>
      <c r="C44" s="244" t="s">
        <v>218</v>
      </c>
      <c r="D44" s="187" t="s">
        <v>98</v>
      </c>
      <c r="E44" s="275" t="s">
        <v>292</v>
      </c>
      <c r="F44" s="188"/>
      <c r="G44" s="245"/>
      <c r="H44" s="248"/>
      <c r="I44" s="246" t="s">
        <v>217</v>
      </c>
      <c r="J44" s="246"/>
      <c r="K44" s="247"/>
      <c r="L44" s="265"/>
    </row>
    <row r="45" spans="1:12" ht="13.5" customHeight="1">
      <c r="A45" s="204">
        <v>19</v>
      </c>
      <c r="B45" s="185">
        <v>7</v>
      </c>
      <c r="C45" s="244" t="s">
        <v>218</v>
      </c>
      <c r="D45" s="187" t="s">
        <v>57</v>
      </c>
      <c r="E45" s="187" t="s">
        <v>59</v>
      </c>
      <c r="F45" s="188"/>
      <c r="G45" s="245"/>
      <c r="H45" s="248"/>
      <c r="I45" s="246" t="s">
        <v>217</v>
      </c>
      <c r="J45" s="246"/>
      <c r="K45" s="247"/>
      <c r="L45" s="265"/>
    </row>
    <row r="46" spans="1:12" ht="13.5" customHeight="1">
      <c r="A46" s="204">
        <v>20</v>
      </c>
      <c r="B46" s="185">
        <v>21</v>
      </c>
      <c r="C46" s="244" t="s">
        <v>218</v>
      </c>
      <c r="D46" s="187" t="s">
        <v>81</v>
      </c>
      <c r="E46" s="187" t="s">
        <v>292</v>
      </c>
      <c r="F46" s="188"/>
      <c r="G46" s="245"/>
      <c r="H46" s="248"/>
      <c r="I46" s="246" t="s">
        <v>217</v>
      </c>
      <c r="J46" s="246"/>
      <c r="K46" s="247"/>
      <c r="L46" s="265"/>
    </row>
    <row r="47" spans="1:12" ht="13.5" customHeight="1">
      <c r="A47" s="204">
        <v>21</v>
      </c>
      <c r="B47" s="185">
        <v>3</v>
      </c>
      <c r="C47" s="244" t="s">
        <v>218</v>
      </c>
      <c r="D47" s="187" t="s">
        <v>226</v>
      </c>
      <c r="E47" s="187" t="s">
        <v>292</v>
      </c>
      <c r="F47" s="188"/>
      <c r="G47" s="245"/>
      <c r="H47" s="248"/>
      <c r="I47" s="246"/>
      <c r="J47" s="246"/>
      <c r="K47" s="247"/>
      <c r="L47" s="265"/>
    </row>
    <row r="48" spans="1:12" ht="13.5" customHeight="1">
      <c r="A48" s="204">
        <v>22</v>
      </c>
      <c r="B48" s="185">
        <v>16</v>
      </c>
      <c r="C48" s="244" t="s">
        <v>218</v>
      </c>
      <c r="D48" s="187" t="s">
        <v>82</v>
      </c>
      <c r="E48" s="187" t="s">
        <v>292</v>
      </c>
      <c r="F48" s="188"/>
      <c r="G48" s="245"/>
      <c r="H48" s="248"/>
      <c r="I48" s="246"/>
      <c r="J48" s="246"/>
      <c r="K48" s="247"/>
      <c r="L48" s="265"/>
    </row>
    <row r="49" spans="1:12" ht="13.5" customHeight="1">
      <c r="A49" s="204">
        <v>23</v>
      </c>
      <c r="B49" s="185">
        <v>30</v>
      </c>
      <c r="C49" s="244" t="s">
        <v>218</v>
      </c>
      <c r="D49" s="187" t="s">
        <v>66</v>
      </c>
      <c r="E49" s="187" t="s">
        <v>67</v>
      </c>
      <c r="F49" s="188"/>
      <c r="G49" s="249"/>
      <c r="H49" s="250"/>
      <c r="I49" s="246"/>
      <c r="J49" s="246"/>
      <c r="K49" s="247"/>
      <c r="L49" s="265"/>
    </row>
    <row r="50" spans="1:12" ht="13.5" customHeight="1">
      <c r="A50" s="204">
        <v>24</v>
      </c>
      <c r="B50" s="185">
        <v>20</v>
      </c>
      <c r="C50" s="244" t="s">
        <v>218</v>
      </c>
      <c r="D50" s="187" t="s">
        <v>88</v>
      </c>
      <c r="E50" s="187" t="s">
        <v>84</v>
      </c>
      <c r="F50" s="188"/>
      <c r="G50" s="245"/>
      <c r="H50" s="248"/>
      <c r="I50" s="246"/>
      <c r="J50" s="246"/>
      <c r="K50" s="247"/>
      <c r="L50" s="265"/>
    </row>
    <row r="51" spans="1:12" ht="13.5" customHeight="1">
      <c r="A51" s="204">
        <v>25</v>
      </c>
      <c r="B51" s="185">
        <v>24</v>
      </c>
      <c r="C51" s="244" t="s">
        <v>218</v>
      </c>
      <c r="D51" s="187" t="s">
        <v>232</v>
      </c>
      <c r="E51" s="187" t="s">
        <v>64</v>
      </c>
      <c r="F51" s="188"/>
      <c r="G51" s="245"/>
      <c r="H51" s="248"/>
      <c r="I51" s="246"/>
      <c r="J51" s="246"/>
      <c r="K51" s="247"/>
      <c r="L51" s="265"/>
    </row>
    <row r="52" spans="1:12" ht="13.5" customHeight="1">
      <c r="A52" s="204">
        <v>26</v>
      </c>
      <c r="B52" s="185">
        <v>26</v>
      </c>
      <c r="C52" s="244" t="s">
        <v>218</v>
      </c>
      <c r="D52" s="187" t="s">
        <v>86</v>
      </c>
      <c r="E52" s="187" t="s">
        <v>87</v>
      </c>
      <c r="F52" s="188"/>
      <c r="G52" s="216"/>
      <c r="H52" s="248"/>
      <c r="I52" s="246"/>
      <c r="J52" s="246"/>
      <c r="K52" s="247"/>
      <c r="L52" s="265"/>
    </row>
    <row r="53" spans="1:12" ht="13.5" customHeight="1">
      <c r="A53" s="204">
        <v>27</v>
      </c>
      <c r="B53" s="185">
        <v>28</v>
      </c>
      <c r="C53" s="244" t="s">
        <v>218</v>
      </c>
      <c r="D53" s="187" t="s">
        <v>75</v>
      </c>
      <c r="E53" s="187" t="s">
        <v>87</v>
      </c>
      <c r="F53" s="188"/>
      <c r="G53" s="251"/>
      <c r="H53" s="248"/>
      <c r="I53" s="246"/>
      <c r="J53" s="246"/>
      <c r="K53" s="247"/>
      <c r="L53" s="265"/>
    </row>
    <row r="54" spans="1:12" ht="13.5" customHeight="1">
      <c r="A54" s="204">
        <v>28</v>
      </c>
      <c r="B54" s="185">
        <v>25</v>
      </c>
      <c r="C54" s="244" t="s">
        <v>218</v>
      </c>
      <c r="D54" s="187" t="s">
        <v>233</v>
      </c>
      <c r="E54" s="187" t="s">
        <v>87</v>
      </c>
      <c r="F54" s="188"/>
      <c r="G54" s="245"/>
      <c r="H54" s="248"/>
      <c r="I54" s="246"/>
      <c r="J54" s="246"/>
      <c r="K54" s="247"/>
      <c r="L54" s="265"/>
    </row>
    <row r="55" spans="1:12" ht="13.5" customHeight="1">
      <c r="A55" s="204">
        <v>29</v>
      </c>
      <c r="B55" s="185">
        <v>27</v>
      </c>
      <c r="C55" s="244" t="s">
        <v>218</v>
      </c>
      <c r="D55" s="187" t="s">
        <v>63</v>
      </c>
      <c r="E55" s="187" t="s">
        <v>64</v>
      </c>
      <c r="F55" s="188"/>
      <c r="G55" s="249"/>
      <c r="H55" s="248"/>
      <c r="I55" s="246"/>
      <c r="J55" s="246"/>
      <c r="K55" s="247"/>
      <c r="L55" s="265"/>
    </row>
    <row r="56" spans="1:12" ht="13.5" customHeight="1" thickBot="1">
      <c r="A56" s="282">
        <v>30</v>
      </c>
      <c r="B56" s="283">
        <v>29</v>
      </c>
      <c r="C56" s="284" t="s">
        <v>218</v>
      </c>
      <c r="D56" s="285" t="s">
        <v>234</v>
      </c>
      <c r="E56" s="285" t="s">
        <v>292</v>
      </c>
      <c r="F56" s="286"/>
      <c r="G56" s="287"/>
      <c r="H56" s="288"/>
      <c r="I56" s="289"/>
      <c r="J56" s="289"/>
      <c r="K56" s="290"/>
      <c r="L56" s="291"/>
    </row>
    <row r="57" spans="1:12" ht="13.5" customHeight="1">
      <c r="A57" s="194">
        <v>31</v>
      </c>
      <c r="B57" s="259">
        <v>31</v>
      </c>
      <c r="C57" s="260" t="s">
        <v>219</v>
      </c>
      <c r="D57" s="196" t="s">
        <v>74</v>
      </c>
      <c r="E57" s="196" t="s">
        <v>67</v>
      </c>
      <c r="F57" s="197"/>
      <c r="G57" s="261"/>
      <c r="H57" s="292"/>
      <c r="I57" s="262"/>
      <c r="J57" s="262"/>
      <c r="K57" s="263"/>
      <c r="L57" s="264"/>
    </row>
    <row r="58" spans="1:12" ht="13.5" customHeight="1">
      <c r="A58" s="204">
        <v>32</v>
      </c>
      <c r="B58" s="185">
        <v>32</v>
      </c>
      <c r="C58" s="244" t="s">
        <v>219</v>
      </c>
      <c r="D58" s="187" t="s">
        <v>79</v>
      </c>
      <c r="E58" s="187" t="s">
        <v>80</v>
      </c>
      <c r="F58" s="188"/>
      <c r="G58" s="216"/>
      <c r="H58" s="216"/>
      <c r="I58" s="246"/>
      <c r="J58" s="246"/>
      <c r="K58" s="247"/>
      <c r="L58" s="265"/>
    </row>
    <row r="59" spans="1:12" ht="13.5" customHeight="1">
      <c r="A59" s="204">
        <v>33</v>
      </c>
      <c r="B59" s="185">
        <v>33</v>
      </c>
      <c r="C59" s="244" t="s">
        <v>219</v>
      </c>
      <c r="D59" s="187" t="s">
        <v>93</v>
      </c>
      <c r="E59" s="187" t="s">
        <v>292</v>
      </c>
      <c r="F59" s="188"/>
      <c r="G59" s="245"/>
      <c r="H59" s="253"/>
      <c r="I59" s="246"/>
      <c r="J59" s="246"/>
      <c r="K59" s="247"/>
      <c r="L59" s="265"/>
    </row>
    <row r="60" spans="1:12" ht="13.5" customHeight="1">
      <c r="A60" s="204">
        <v>34</v>
      </c>
      <c r="B60" s="185">
        <v>34</v>
      </c>
      <c r="C60" s="244" t="s">
        <v>219</v>
      </c>
      <c r="D60" s="187" t="s">
        <v>235</v>
      </c>
      <c r="E60" s="187" t="s">
        <v>64</v>
      </c>
      <c r="F60" s="188"/>
      <c r="G60" s="221"/>
      <c r="H60" s="245"/>
      <c r="I60" s="246"/>
      <c r="J60" s="246"/>
      <c r="K60" s="247"/>
      <c r="L60" s="265"/>
    </row>
    <row r="61" spans="1:12" ht="13.5" customHeight="1">
      <c r="A61" s="204">
        <v>35</v>
      </c>
      <c r="B61" s="185">
        <v>35</v>
      </c>
      <c r="C61" s="244" t="s">
        <v>219</v>
      </c>
      <c r="D61" s="187" t="s">
        <v>71</v>
      </c>
      <c r="E61" s="187" t="s">
        <v>48</v>
      </c>
      <c r="F61" s="188"/>
      <c r="G61" s="216"/>
      <c r="H61" s="216"/>
      <c r="I61" s="246"/>
      <c r="J61" s="246"/>
      <c r="K61" s="247"/>
      <c r="L61" s="265"/>
    </row>
    <row r="62" spans="1:12" ht="13.5" customHeight="1">
      <c r="A62" s="204">
        <v>36</v>
      </c>
      <c r="B62" s="185">
        <v>36</v>
      </c>
      <c r="C62" s="244" t="s">
        <v>219</v>
      </c>
      <c r="D62" s="187" t="s">
        <v>77</v>
      </c>
      <c r="E62" s="187" t="s">
        <v>292</v>
      </c>
      <c r="F62" s="188"/>
      <c r="G62" s="221"/>
      <c r="H62" s="221"/>
      <c r="I62" s="246"/>
      <c r="J62" s="246"/>
      <c r="K62" s="247"/>
      <c r="L62" s="265"/>
    </row>
    <row r="63" spans="1:12" ht="13.5" customHeight="1">
      <c r="A63" s="204">
        <v>37</v>
      </c>
      <c r="B63" s="185">
        <v>37</v>
      </c>
      <c r="C63" s="244" t="s">
        <v>219</v>
      </c>
      <c r="D63" s="187" t="s">
        <v>89</v>
      </c>
      <c r="E63" s="187" t="s">
        <v>67</v>
      </c>
      <c r="F63" s="188"/>
      <c r="G63" s="245"/>
      <c r="H63" s="252"/>
      <c r="I63" s="246"/>
      <c r="J63" s="246"/>
      <c r="K63" s="247"/>
      <c r="L63" s="265"/>
    </row>
    <row r="64" spans="1:12" ht="13.5" customHeight="1">
      <c r="A64" s="204">
        <v>38</v>
      </c>
      <c r="B64" s="185">
        <v>38</v>
      </c>
      <c r="C64" s="244" t="s">
        <v>219</v>
      </c>
      <c r="D64" s="187" t="s">
        <v>236</v>
      </c>
      <c r="E64" s="187" t="s">
        <v>87</v>
      </c>
      <c r="F64" s="188"/>
      <c r="G64" s="221"/>
      <c r="H64" s="254"/>
      <c r="I64" s="246"/>
      <c r="J64" s="246"/>
      <c r="K64" s="247"/>
      <c r="L64" s="265"/>
    </row>
    <row r="65" spans="1:12" ht="13.5" customHeight="1">
      <c r="A65" s="204">
        <v>39</v>
      </c>
      <c r="B65" s="185">
        <v>39</v>
      </c>
      <c r="C65" s="244" t="s">
        <v>219</v>
      </c>
      <c r="D65" s="187" t="s">
        <v>237</v>
      </c>
      <c r="E65" s="187" t="s">
        <v>292</v>
      </c>
      <c r="F65" s="188"/>
      <c r="G65" s="249"/>
      <c r="H65" s="255"/>
      <c r="I65" s="246"/>
      <c r="J65" s="246"/>
      <c r="K65" s="247"/>
      <c r="L65" s="265"/>
    </row>
    <row r="66" spans="1:12" ht="13.5" customHeight="1">
      <c r="A66" s="204">
        <v>40</v>
      </c>
      <c r="B66" s="185">
        <v>40</v>
      </c>
      <c r="C66" s="244" t="s">
        <v>219</v>
      </c>
      <c r="D66" s="187" t="s">
        <v>70</v>
      </c>
      <c r="E66" s="187" t="s">
        <v>292</v>
      </c>
      <c r="F66" s="188"/>
      <c r="G66" s="216"/>
      <c r="H66" s="256"/>
      <c r="I66" s="246"/>
      <c r="J66" s="246"/>
      <c r="K66" s="247"/>
      <c r="L66" s="265"/>
    </row>
    <row r="67" spans="1:12" ht="13.5" customHeight="1">
      <c r="A67" s="204">
        <v>41</v>
      </c>
      <c r="B67" s="185">
        <v>41</v>
      </c>
      <c r="C67" s="244" t="s">
        <v>219</v>
      </c>
      <c r="D67" s="187" t="s">
        <v>91</v>
      </c>
      <c r="E67" s="187" t="s">
        <v>69</v>
      </c>
      <c r="F67" s="188"/>
      <c r="G67" s="245"/>
      <c r="H67" s="257"/>
      <c r="I67" s="246"/>
      <c r="J67" s="246"/>
      <c r="K67" s="247"/>
      <c r="L67" s="265"/>
    </row>
    <row r="68" spans="1:12" ht="13.5" customHeight="1">
      <c r="A68" s="204">
        <v>42</v>
      </c>
      <c r="B68" s="185">
        <v>42</v>
      </c>
      <c r="C68" s="244" t="s">
        <v>219</v>
      </c>
      <c r="D68" s="187" t="s">
        <v>78</v>
      </c>
      <c r="E68" s="187" t="s">
        <v>64</v>
      </c>
      <c r="F68" s="188"/>
      <c r="G68" s="258"/>
      <c r="H68" s="257"/>
      <c r="I68" s="246"/>
      <c r="J68" s="246"/>
      <c r="K68" s="247"/>
      <c r="L68" s="265"/>
    </row>
    <row r="69" spans="1:12" ht="13.5" customHeight="1">
      <c r="A69" s="204">
        <v>43</v>
      </c>
      <c r="B69" s="185">
        <v>43</v>
      </c>
      <c r="C69" s="244" t="s">
        <v>219</v>
      </c>
      <c r="D69" s="187" t="s">
        <v>238</v>
      </c>
      <c r="E69" s="187" t="s">
        <v>292</v>
      </c>
      <c r="F69" s="188"/>
      <c r="G69" s="249"/>
      <c r="H69" s="255"/>
      <c r="I69" s="246"/>
      <c r="J69" s="246"/>
      <c r="K69" s="247"/>
      <c r="L69" s="265"/>
    </row>
    <row r="70" spans="1:12" ht="13.5" customHeight="1">
      <c r="A70" s="204">
        <v>44</v>
      </c>
      <c r="B70" s="185">
        <v>44</v>
      </c>
      <c r="C70" s="244" t="s">
        <v>219</v>
      </c>
      <c r="D70" s="187" t="s">
        <v>239</v>
      </c>
      <c r="E70" s="187" t="s">
        <v>292</v>
      </c>
      <c r="F70" s="188"/>
      <c r="G70" s="249"/>
      <c r="H70" s="257"/>
      <c r="I70" s="246"/>
      <c r="J70" s="246"/>
      <c r="K70" s="247"/>
      <c r="L70" s="265"/>
    </row>
    <row r="71" spans="1:12" ht="13.5" customHeight="1">
      <c r="A71" s="204">
        <v>45</v>
      </c>
      <c r="B71" s="185">
        <v>45</v>
      </c>
      <c r="C71" s="244" t="s">
        <v>219</v>
      </c>
      <c r="D71" s="187" t="s">
        <v>240</v>
      </c>
      <c r="E71" s="187" t="s">
        <v>292</v>
      </c>
      <c r="F71" s="188"/>
      <c r="G71" s="249"/>
      <c r="H71" s="245"/>
      <c r="I71" s="246"/>
      <c r="J71" s="247"/>
      <c r="K71" s="247"/>
      <c r="L71" s="265"/>
    </row>
    <row r="72" spans="1:12" ht="13.5" customHeight="1">
      <c r="A72" s="204">
        <v>46</v>
      </c>
      <c r="B72" s="185">
        <v>46</v>
      </c>
      <c r="C72" s="244" t="s">
        <v>219</v>
      </c>
      <c r="D72" s="187" t="s">
        <v>95</v>
      </c>
      <c r="E72" s="187" t="s">
        <v>292</v>
      </c>
      <c r="F72" s="188"/>
      <c r="G72" s="221"/>
      <c r="H72" s="221"/>
      <c r="I72" s="246"/>
      <c r="J72" s="246"/>
      <c r="K72" s="247"/>
      <c r="L72" s="265"/>
    </row>
    <row r="73" spans="1:12" ht="13.5" customHeight="1" thickBot="1">
      <c r="A73" s="206">
        <v>47</v>
      </c>
      <c r="B73" s="266">
        <v>47</v>
      </c>
      <c r="C73" s="267" t="s">
        <v>219</v>
      </c>
      <c r="D73" s="208" t="s">
        <v>241</v>
      </c>
      <c r="E73" s="208" t="s">
        <v>64</v>
      </c>
      <c r="F73" s="209"/>
      <c r="G73" s="228"/>
      <c r="H73" s="268"/>
      <c r="I73" s="269"/>
      <c r="J73" s="270"/>
      <c r="K73" s="270"/>
      <c r="L73" s="271"/>
    </row>
    <row r="74" spans="1:12" ht="13.5" customHeight="1" thickBot="1">
      <c r="A74" s="316" t="s">
        <v>96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</row>
    <row r="75" spans="1:12" ht="13.5" customHeight="1">
      <c r="A75" s="317"/>
      <c r="B75" s="318"/>
      <c r="C75" s="319"/>
      <c r="D75" s="314" t="s">
        <v>72</v>
      </c>
      <c r="E75" s="314" t="s">
        <v>292</v>
      </c>
      <c r="F75" s="320"/>
      <c r="G75" s="321"/>
      <c r="H75" s="318"/>
      <c r="I75" s="318"/>
      <c r="J75" s="318"/>
      <c r="K75" s="322"/>
      <c r="L75" s="323"/>
    </row>
    <row r="76" spans="1:12" ht="13.5" customHeight="1">
      <c r="A76" s="324"/>
      <c r="B76" s="315"/>
      <c r="C76" s="315"/>
      <c r="D76" s="187" t="s">
        <v>242</v>
      </c>
      <c r="E76" s="187" t="s">
        <v>292</v>
      </c>
      <c r="F76" s="315"/>
      <c r="G76" s="315"/>
      <c r="H76" s="315"/>
      <c r="I76" s="315"/>
      <c r="J76" s="315"/>
      <c r="K76" s="247"/>
      <c r="L76" s="265"/>
    </row>
    <row r="77" spans="1:12" ht="13.5" customHeight="1">
      <c r="A77" s="324"/>
      <c r="B77" s="315"/>
      <c r="C77" s="315"/>
      <c r="D77" s="187" t="s">
        <v>243</v>
      </c>
      <c r="E77" s="187" t="s">
        <v>292</v>
      </c>
      <c r="F77" s="315"/>
      <c r="G77" s="315"/>
      <c r="H77" s="315"/>
      <c r="I77" s="315"/>
      <c r="J77" s="315"/>
      <c r="K77" s="247"/>
      <c r="L77" s="265"/>
    </row>
    <row r="78" spans="1:12" ht="13.5" customHeight="1">
      <c r="A78" s="324"/>
      <c r="B78" s="315"/>
      <c r="C78" s="315"/>
      <c r="D78" s="187" t="s">
        <v>99</v>
      </c>
      <c r="E78" s="187" t="s">
        <v>292</v>
      </c>
      <c r="F78" s="315"/>
      <c r="G78" s="315"/>
      <c r="H78" s="315"/>
      <c r="I78" s="315"/>
      <c r="J78" s="315"/>
      <c r="K78" s="247"/>
      <c r="L78" s="265"/>
    </row>
    <row r="79" spans="1:12" ht="13.5" customHeight="1">
      <c r="A79" s="324"/>
      <c r="B79" s="315"/>
      <c r="C79" s="315"/>
      <c r="D79" s="187" t="s">
        <v>90</v>
      </c>
      <c r="E79" s="187" t="s">
        <v>292</v>
      </c>
      <c r="F79" s="315"/>
      <c r="G79" s="315"/>
      <c r="H79" s="315"/>
      <c r="I79" s="315"/>
      <c r="J79" s="315"/>
      <c r="K79" s="247"/>
      <c r="L79" s="265"/>
    </row>
    <row r="80" spans="1:12" ht="13.5" customHeight="1">
      <c r="A80" s="324"/>
      <c r="B80" s="315"/>
      <c r="C80" s="315"/>
      <c r="D80" s="187" t="s">
        <v>94</v>
      </c>
      <c r="E80" s="187" t="s">
        <v>84</v>
      </c>
      <c r="F80" s="315"/>
      <c r="G80" s="315"/>
      <c r="H80" s="315"/>
      <c r="I80" s="315"/>
      <c r="J80" s="315"/>
      <c r="K80" s="247"/>
      <c r="L80" s="265"/>
    </row>
    <row r="81" spans="1:12" ht="13.5" customHeight="1">
      <c r="A81" s="324"/>
      <c r="B81" s="315"/>
      <c r="C81" s="315"/>
      <c r="D81" s="187" t="s">
        <v>244</v>
      </c>
      <c r="E81" s="187" t="s">
        <v>292</v>
      </c>
      <c r="F81" s="315"/>
      <c r="G81" s="315"/>
      <c r="H81" s="315"/>
      <c r="I81" s="315"/>
      <c r="J81" s="315"/>
      <c r="K81" s="247"/>
      <c r="L81" s="265"/>
    </row>
    <row r="82" spans="1:12" ht="13.5" customHeight="1">
      <c r="A82" s="324"/>
      <c r="B82" s="315"/>
      <c r="C82" s="315"/>
      <c r="D82" s="187" t="s">
        <v>100</v>
      </c>
      <c r="E82" s="187" t="s">
        <v>292</v>
      </c>
      <c r="F82" s="315"/>
      <c r="G82" s="315"/>
      <c r="H82" s="315"/>
      <c r="I82" s="315"/>
      <c r="J82" s="315"/>
      <c r="K82" s="247"/>
      <c r="L82" s="265"/>
    </row>
    <row r="83" spans="1:12" ht="13.5" customHeight="1" thickBot="1">
      <c r="A83" s="325"/>
      <c r="B83" s="326"/>
      <c r="C83" s="326"/>
      <c r="D83" s="208" t="s">
        <v>245</v>
      </c>
      <c r="E83" s="208" t="s">
        <v>292</v>
      </c>
      <c r="F83" s="326"/>
      <c r="G83" s="326"/>
      <c r="H83" s="326"/>
      <c r="I83" s="326"/>
      <c r="J83" s="326"/>
      <c r="K83" s="270"/>
      <c r="L83" s="271"/>
    </row>
    <row r="84" spans="1:12" ht="13.5" thickBot="1">
      <c r="A84" s="124"/>
      <c r="B84" s="125"/>
      <c r="C84" s="125"/>
      <c r="D84" s="126"/>
      <c r="E84" s="127"/>
      <c r="F84" s="128"/>
      <c r="G84" s="128"/>
      <c r="H84" s="128"/>
      <c r="I84" s="113"/>
      <c r="J84" s="113"/>
      <c r="K84" s="113"/>
      <c r="L84" s="113"/>
    </row>
    <row r="85" spans="1:12" s="50" customFormat="1" ht="11.25" customHeight="1" thickBot="1">
      <c r="A85" s="167" t="s">
        <v>101</v>
      </c>
      <c r="B85" s="167"/>
      <c r="C85" s="168" t="s">
        <v>102</v>
      </c>
      <c r="D85" s="168" t="s">
        <v>103</v>
      </c>
      <c r="E85" s="169" t="s">
        <v>105</v>
      </c>
      <c r="F85" s="169"/>
      <c r="G85" s="146" t="s">
        <v>106</v>
      </c>
      <c r="H85" s="146"/>
      <c r="I85" s="146"/>
      <c r="J85" s="146"/>
      <c r="K85" s="146"/>
      <c r="L85" s="146"/>
    </row>
    <row r="86" spans="1:12" s="50" customFormat="1" ht="12.75">
      <c r="A86" s="167"/>
      <c r="B86" s="167"/>
      <c r="C86" s="168"/>
      <c r="D86" s="168"/>
      <c r="E86" s="82" t="s">
        <v>107</v>
      </c>
      <c r="F86" s="83" t="s">
        <v>108</v>
      </c>
      <c r="G86" s="82" t="s">
        <v>109</v>
      </c>
      <c r="H86" s="82" t="s">
        <v>220</v>
      </c>
      <c r="I86" s="83" t="s">
        <v>111</v>
      </c>
      <c r="J86" s="84" t="s">
        <v>112</v>
      </c>
      <c r="K86" s="84" t="s">
        <v>113</v>
      </c>
      <c r="L86" s="85" t="s">
        <v>114</v>
      </c>
    </row>
    <row r="87" spans="1:12" s="50" customFormat="1" ht="12.75" customHeight="1" thickBot="1">
      <c r="A87" s="166" t="s">
        <v>115</v>
      </c>
      <c r="B87" s="166"/>
      <c r="C87" s="129" t="s">
        <v>116</v>
      </c>
      <c r="D87" s="129" t="s">
        <v>117</v>
      </c>
      <c r="E87" s="130" t="s">
        <v>247</v>
      </c>
      <c r="F87" s="130" t="s">
        <v>247</v>
      </c>
      <c r="G87" s="90">
        <v>56</v>
      </c>
      <c r="H87" s="90">
        <v>47</v>
      </c>
      <c r="I87" s="90">
        <v>9</v>
      </c>
      <c r="J87" s="90">
        <v>47</v>
      </c>
      <c r="K87" s="90">
        <v>0</v>
      </c>
      <c r="L87" s="91">
        <v>0</v>
      </c>
    </row>
    <row r="88" spans="1:12" s="50" customFormat="1" ht="13.5" thickBot="1">
      <c r="A88" s="46"/>
      <c r="B88" s="46"/>
      <c r="C88" s="46"/>
      <c r="D88" s="46"/>
      <c r="E88" s="47"/>
      <c r="F88" s="46"/>
      <c r="G88" s="46"/>
      <c r="H88" s="46"/>
      <c r="I88" s="46"/>
      <c r="J88" s="46"/>
      <c r="K88" s="46"/>
      <c r="L88" s="46"/>
    </row>
    <row r="89" spans="1:12" s="133" customFormat="1" ht="13.5" customHeight="1">
      <c r="A89" s="142" t="s">
        <v>118</v>
      </c>
      <c r="B89" s="142"/>
      <c r="C89" s="142"/>
      <c r="D89" s="142"/>
      <c r="E89" s="142"/>
      <c r="F89" s="131"/>
      <c r="G89" s="132"/>
      <c r="H89" s="142" t="s">
        <v>119</v>
      </c>
      <c r="I89" s="142"/>
      <c r="J89" s="142"/>
      <c r="K89" s="142"/>
      <c r="L89" s="142"/>
    </row>
    <row r="90" spans="1:12" s="133" customFormat="1" ht="13.5" customHeight="1">
      <c r="A90" s="143"/>
      <c r="B90" s="143"/>
      <c r="C90" s="143"/>
      <c r="D90" s="143"/>
      <c r="E90" s="143"/>
      <c r="F90" s="131"/>
      <c r="H90" s="143"/>
      <c r="I90" s="143"/>
      <c r="J90" s="143"/>
      <c r="K90" s="143"/>
      <c r="L90" s="143"/>
    </row>
    <row r="91" spans="1:12" s="133" customFormat="1" ht="12.75">
      <c r="A91" s="143"/>
      <c r="B91" s="143"/>
      <c r="C91" s="143"/>
      <c r="D91" s="143"/>
      <c r="E91" s="143"/>
      <c r="F91" s="131"/>
      <c r="G91" s="131"/>
      <c r="H91" s="143"/>
      <c r="I91" s="143"/>
      <c r="J91" s="143"/>
      <c r="K91" s="143"/>
      <c r="L91" s="143"/>
    </row>
    <row r="92" spans="1:12" s="133" customFormat="1" ht="12.75" customHeight="1" thickBot="1">
      <c r="A92" s="165" t="s">
        <v>221</v>
      </c>
      <c r="B92" s="165"/>
      <c r="C92" s="165"/>
      <c r="D92" s="165"/>
      <c r="E92" s="165"/>
      <c r="F92" s="131"/>
      <c r="G92" s="132"/>
      <c r="H92" s="165" t="s">
        <v>223</v>
      </c>
      <c r="I92" s="165"/>
      <c r="J92" s="165"/>
      <c r="K92" s="165"/>
      <c r="L92" s="165"/>
    </row>
  </sheetData>
  <sheetProtection/>
  <mergeCells count="28">
    <mergeCell ref="A1:L1"/>
    <mergeCell ref="A2:L2"/>
    <mergeCell ref="A3:L3"/>
    <mergeCell ref="A4:L4"/>
    <mergeCell ref="A8:L8"/>
    <mergeCell ref="A12:L12"/>
    <mergeCell ref="A13:L13"/>
    <mergeCell ref="A18:F18"/>
    <mergeCell ref="G18:L18"/>
    <mergeCell ref="A6:L6"/>
    <mergeCell ref="A7:L7"/>
    <mergeCell ref="A9:L9"/>
    <mergeCell ref="A11:L11"/>
    <mergeCell ref="G26:H26"/>
    <mergeCell ref="K26:L26"/>
    <mergeCell ref="A74:L74"/>
    <mergeCell ref="A85:B86"/>
    <mergeCell ref="C85:C86"/>
    <mergeCell ref="D85:D86"/>
    <mergeCell ref="E85:F85"/>
    <mergeCell ref="G85:L85"/>
    <mergeCell ref="A92:E92"/>
    <mergeCell ref="H92:L92"/>
    <mergeCell ref="A87:B87"/>
    <mergeCell ref="A89:E89"/>
    <mergeCell ref="H89:L89"/>
    <mergeCell ref="A90:E91"/>
    <mergeCell ref="H90:L91"/>
  </mergeCells>
  <conditionalFormatting sqref="E84:F84 E27:F73">
    <cfRule type="cellIs" priority="1" dxfId="0" operator="equal" stopIfTrue="1">
      <formula>0</formula>
    </cfRule>
  </conditionalFormatting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landscape" paperSize="9" scale="83" r:id="rId2"/>
  <headerFooter alignWithMargins="0">
    <oddHeader>&amp;R&amp;8&amp;UФЕДЕРАЦИЯ ЛЫЖНЫХ ГОНОК РОССИИ</oddHeader>
    <oddFooter>&amp;C&amp;P  из 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52"/>
  <sheetViews>
    <sheetView tabSelected="1" view="pageBreakPreview" zoomScale="60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7.7109375" style="104" customWidth="1"/>
    <col min="2" max="2" width="5.28125" style="105" customWidth="1"/>
    <col min="3" max="3" width="12.00390625" style="105" customWidth="1"/>
    <col min="4" max="4" width="24.421875" style="105" customWidth="1"/>
    <col min="5" max="5" width="23.421875" style="106" customWidth="1"/>
    <col min="6" max="6" width="21.7109375" style="106" customWidth="1"/>
    <col min="7" max="7" width="10.00390625" style="105" customWidth="1"/>
    <col min="8" max="8" width="38.00390625" style="105" customWidth="1"/>
    <col min="9" max="12" width="8.8515625" style="105" customWidth="1"/>
    <col min="13" max="16384" width="9.140625" style="105" customWidth="1"/>
  </cols>
  <sheetData>
    <row r="1" spans="1:251" ht="15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15.7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15.75">
      <c r="A3" s="161" t="s">
        <v>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ht="15.75">
      <c r="A4" s="161" t="s">
        <v>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ht="6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18">
      <c r="A6" s="157" t="s">
        <v>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18">
      <c r="A7" s="162" t="s">
        <v>224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4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ht="14.25" customHeight="1">
      <c r="A8" s="157" t="s">
        <v>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18">
      <c r="A9" s="158" t="s">
        <v>6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18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7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18">
      <c r="A11" s="179" t="s">
        <v>205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15.75">
      <c r="A12" s="176" t="s">
        <v>206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19.5" customHeight="1" thickBot="1">
      <c r="A13" s="177" t="s">
        <v>291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5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13.5" customHeight="1">
      <c r="A15" s="11"/>
      <c r="B15" s="12"/>
      <c r="C15" s="13"/>
      <c r="D15" s="14"/>
      <c r="E15" s="12"/>
      <c r="F15" s="12"/>
      <c r="G15" s="12"/>
      <c r="H15" s="16" t="s">
        <v>8</v>
      </c>
      <c r="I15" s="16"/>
      <c r="J15" s="11"/>
      <c r="K15" s="17"/>
      <c r="L15" s="17" t="s">
        <v>249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13.5" customHeight="1">
      <c r="A16" s="16"/>
      <c r="B16" s="18"/>
      <c r="C16" s="18"/>
      <c r="D16" s="19"/>
      <c r="E16" s="18"/>
      <c r="F16" s="18"/>
      <c r="G16" s="18"/>
      <c r="H16" s="19" t="s">
        <v>9</v>
      </c>
      <c r="I16" s="19"/>
      <c r="J16" s="11"/>
      <c r="K16" s="17"/>
      <c r="L16" s="17" t="s">
        <v>207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13.5" thickBot="1">
      <c r="A17" s="16" t="s">
        <v>11</v>
      </c>
      <c r="B17" s="18"/>
      <c r="C17" s="18"/>
      <c r="D17" s="19" t="s">
        <v>12</v>
      </c>
      <c r="E17" s="11"/>
      <c r="F17" s="11"/>
      <c r="G17" s="11"/>
      <c r="H17" s="19" t="s">
        <v>13</v>
      </c>
      <c r="I17" s="19"/>
      <c r="J17" s="11"/>
      <c r="K17" s="17"/>
      <c r="L17" s="17" t="s">
        <v>208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12.75">
      <c r="A18" s="171" t="s">
        <v>15</v>
      </c>
      <c r="B18" s="171"/>
      <c r="C18" s="171"/>
      <c r="D18" s="171"/>
      <c r="E18" s="171"/>
      <c r="F18" s="171"/>
      <c r="G18" s="172" t="s">
        <v>16</v>
      </c>
      <c r="H18" s="172"/>
      <c r="I18" s="172"/>
      <c r="J18" s="172"/>
      <c r="K18" s="172"/>
      <c r="L18" s="17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12.75">
      <c r="A19" s="21" t="s">
        <v>17</v>
      </c>
      <c r="B19" s="22"/>
      <c r="C19" s="22"/>
      <c r="D19" s="23"/>
      <c r="E19" s="24" t="s">
        <v>221</v>
      </c>
      <c r="F19" s="25" t="s">
        <v>18</v>
      </c>
      <c r="G19" s="110" t="s">
        <v>19</v>
      </c>
      <c r="H19" s="22"/>
      <c r="I19" s="23"/>
      <c r="J19" s="23"/>
      <c r="K19" s="26"/>
      <c r="L19" s="27" t="s">
        <v>20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12.75">
      <c r="A20" s="28"/>
      <c r="B20" s="29"/>
      <c r="C20" s="29"/>
      <c r="D20" s="30"/>
      <c r="E20" s="31"/>
      <c r="F20" s="32"/>
      <c r="G20" s="111" t="s">
        <v>21</v>
      </c>
      <c r="H20" s="29"/>
      <c r="I20" s="30"/>
      <c r="J20" s="30"/>
      <c r="K20" s="33"/>
      <c r="L20" s="34" t="s">
        <v>22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12.75">
      <c r="A21" s="28" t="s">
        <v>23</v>
      </c>
      <c r="B21" s="29"/>
      <c r="C21" s="29"/>
      <c r="D21" s="30"/>
      <c r="E21" s="31" t="s">
        <v>222</v>
      </c>
      <c r="F21" s="32" t="s">
        <v>18</v>
      </c>
      <c r="G21" s="111" t="s">
        <v>24</v>
      </c>
      <c r="H21" s="29"/>
      <c r="I21" s="30"/>
      <c r="J21" s="30"/>
      <c r="K21" s="33"/>
      <c r="L21" s="34" t="s">
        <v>22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12.75">
      <c r="A22" s="36" t="s">
        <v>122</v>
      </c>
      <c r="B22" s="37"/>
      <c r="C22" s="29"/>
      <c r="D22" s="30"/>
      <c r="E22" s="31" t="s">
        <v>223</v>
      </c>
      <c r="F22" s="32" t="s">
        <v>18</v>
      </c>
      <c r="G22" s="111" t="s">
        <v>26</v>
      </c>
      <c r="H22" s="29"/>
      <c r="I22" s="30"/>
      <c r="J22" s="30"/>
      <c r="K22" s="33"/>
      <c r="L22" s="34" t="s">
        <v>27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12.75">
      <c r="A23" s="28" t="s">
        <v>28</v>
      </c>
      <c r="B23" s="29"/>
      <c r="C23" s="29"/>
      <c r="D23" s="30"/>
      <c r="E23" s="32"/>
      <c r="F23" s="30"/>
      <c r="G23" s="111" t="s">
        <v>29</v>
      </c>
      <c r="H23" s="37"/>
      <c r="I23" s="30"/>
      <c r="J23" s="30"/>
      <c r="K23" s="33"/>
      <c r="L23" s="34" t="s">
        <v>20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13.5" thickBot="1">
      <c r="A24" s="39"/>
      <c r="B24" s="40"/>
      <c r="C24" s="41"/>
      <c r="D24" s="42"/>
      <c r="E24" s="43"/>
      <c r="F24" s="43"/>
      <c r="G24" s="112" t="s">
        <v>30</v>
      </c>
      <c r="H24" s="41"/>
      <c r="I24" s="43"/>
      <c r="J24" s="43"/>
      <c r="K24" s="42"/>
      <c r="L24" s="45">
        <v>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2:12" s="113" customFormat="1" ht="4.5" customHeight="1" thickBot="1">
      <c r="B25" s="114"/>
      <c r="C25" s="114"/>
      <c r="D25" s="115"/>
      <c r="E25" s="115"/>
      <c r="G25" s="115"/>
      <c r="H25" s="115"/>
      <c r="I25" s="115"/>
      <c r="J25" s="116"/>
      <c r="K25" s="116"/>
      <c r="L25" s="116"/>
    </row>
    <row r="26" spans="1:12" s="117" customFormat="1" ht="24.75" customHeight="1" thickBot="1">
      <c r="A26" s="138" t="s">
        <v>31</v>
      </c>
      <c r="B26" s="139" t="s">
        <v>209</v>
      </c>
      <c r="C26" s="139" t="s">
        <v>210</v>
      </c>
      <c r="D26" s="139" t="s">
        <v>34</v>
      </c>
      <c r="E26" s="139" t="s">
        <v>37</v>
      </c>
      <c r="F26" s="139" t="s">
        <v>38</v>
      </c>
      <c r="G26" s="174" t="s">
        <v>211</v>
      </c>
      <c r="H26" s="174"/>
      <c r="I26" s="140" t="s">
        <v>212</v>
      </c>
      <c r="J26" s="139" t="s">
        <v>213</v>
      </c>
      <c r="K26" s="175" t="s">
        <v>43</v>
      </c>
      <c r="L26" s="175"/>
    </row>
    <row r="27" spans="1:12" ht="13.5" customHeight="1">
      <c r="A27" s="303">
        <v>1</v>
      </c>
      <c r="B27" s="262">
        <v>1</v>
      </c>
      <c r="C27" s="260" t="s">
        <v>214</v>
      </c>
      <c r="D27" s="196" t="s">
        <v>124</v>
      </c>
      <c r="E27" s="196" t="s">
        <v>292</v>
      </c>
      <c r="F27" s="197"/>
      <c r="G27" s="304"/>
      <c r="H27" s="261"/>
      <c r="I27" s="262" t="s">
        <v>215</v>
      </c>
      <c r="J27" s="262">
        <v>20</v>
      </c>
      <c r="K27" s="263"/>
      <c r="L27" s="264"/>
    </row>
    <row r="28" spans="1:12" ht="13.5" customHeight="1">
      <c r="A28" s="305">
        <v>2</v>
      </c>
      <c r="B28" s="246">
        <v>4</v>
      </c>
      <c r="C28" s="244" t="s">
        <v>214</v>
      </c>
      <c r="D28" s="187" t="s">
        <v>125</v>
      </c>
      <c r="E28" s="187" t="s">
        <v>292</v>
      </c>
      <c r="F28" s="188"/>
      <c r="G28" s="249"/>
      <c r="H28" s="245"/>
      <c r="I28" s="246" t="s">
        <v>215</v>
      </c>
      <c r="J28" s="246">
        <v>14</v>
      </c>
      <c r="K28" s="247"/>
      <c r="L28" s="265"/>
    </row>
    <row r="29" spans="1:12" ht="13.5" customHeight="1">
      <c r="A29" s="305">
        <v>3</v>
      </c>
      <c r="B29" s="246">
        <v>17</v>
      </c>
      <c r="C29" s="244" t="s">
        <v>214</v>
      </c>
      <c r="D29" s="187" t="s">
        <v>139</v>
      </c>
      <c r="E29" s="187" t="s">
        <v>292</v>
      </c>
      <c r="F29" s="188"/>
      <c r="G29" s="249"/>
      <c r="H29" s="257"/>
      <c r="I29" s="246" t="s">
        <v>215</v>
      </c>
      <c r="J29" s="246">
        <v>11</v>
      </c>
      <c r="K29" s="247"/>
      <c r="L29" s="265"/>
    </row>
    <row r="30" spans="1:12" ht="13.5" customHeight="1">
      <c r="A30" s="305">
        <v>4</v>
      </c>
      <c r="B30" s="246">
        <v>9</v>
      </c>
      <c r="C30" s="244" t="s">
        <v>214</v>
      </c>
      <c r="D30" s="187" t="s">
        <v>148</v>
      </c>
      <c r="E30" s="187" t="s">
        <v>69</v>
      </c>
      <c r="F30" s="188"/>
      <c r="G30" s="216"/>
      <c r="H30" s="216"/>
      <c r="I30" s="246" t="s">
        <v>215</v>
      </c>
      <c r="J30" s="246">
        <v>9</v>
      </c>
      <c r="K30" s="247"/>
      <c r="L30" s="265"/>
    </row>
    <row r="31" spans="1:12" ht="13.5" customHeight="1">
      <c r="A31" s="305">
        <v>5</v>
      </c>
      <c r="B31" s="246">
        <v>14</v>
      </c>
      <c r="C31" s="244" t="s">
        <v>214</v>
      </c>
      <c r="D31" s="187" t="s">
        <v>128</v>
      </c>
      <c r="E31" s="187" t="s">
        <v>292</v>
      </c>
      <c r="F31" s="188"/>
      <c r="G31" s="221"/>
      <c r="H31" s="257"/>
      <c r="I31" s="246" t="s">
        <v>215</v>
      </c>
      <c r="J31" s="246">
        <v>7</v>
      </c>
      <c r="K31" s="247"/>
      <c r="L31" s="265"/>
    </row>
    <row r="32" spans="1:12" ht="13.5" customHeight="1" thickBot="1">
      <c r="A32" s="306">
        <v>6</v>
      </c>
      <c r="B32" s="269">
        <v>10</v>
      </c>
      <c r="C32" s="267" t="s">
        <v>214</v>
      </c>
      <c r="D32" s="208" t="s">
        <v>130</v>
      </c>
      <c r="E32" s="208" t="s">
        <v>292</v>
      </c>
      <c r="F32" s="209"/>
      <c r="G32" s="307"/>
      <c r="H32" s="228"/>
      <c r="I32" s="269" t="s">
        <v>215</v>
      </c>
      <c r="J32" s="269">
        <v>5</v>
      </c>
      <c r="K32" s="270"/>
      <c r="L32" s="271"/>
    </row>
    <row r="33" spans="1:12" ht="13.5" customHeight="1">
      <c r="A33" s="303">
        <v>7</v>
      </c>
      <c r="B33" s="262">
        <v>16</v>
      </c>
      <c r="C33" s="260" t="s">
        <v>216</v>
      </c>
      <c r="D33" s="196" t="s">
        <v>194</v>
      </c>
      <c r="E33" s="196" t="s">
        <v>64</v>
      </c>
      <c r="F33" s="197"/>
      <c r="G33" s="222"/>
      <c r="H33" s="309"/>
      <c r="I33" s="262" t="s">
        <v>215</v>
      </c>
      <c r="J33" s="262">
        <v>4</v>
      </c>
      <c r="K33" s="263"/>
      <c r="L33" s="264"/>
    </row>
    <row r="34" spans="1:12" ht="13.5" customHeight="1">
      <c r="A34" s="305">
        <v>8</v>
      </c>
      <c r="B34" s="246">
        <v>11</v>
      </c>
      <c r="C34" s="244" t="s">
        <v>216</v>
      </c>
      <c r="D34" s="187" t="s">
        <v>288</v>
      </c>
      <c r="E34" s="187" t="s">
        <v>292</v>
      </c>
      <c r="F34" s="188"/>
      <c r="G34" s="221"/>
      <c r="H34" s="293"/>
      <c r="I34" s="246" t="s">
        <v>215</v>
      </c>
      <c r="J34" s="246">
        <v>3</v>
      </c>
      <c r="K34" s="247"/>
      <c r="L34" s="265"/>
    </row>
    <row r="35" spans="1:12" ht="13.5" customHeight="1">
      <c r="A35" s="305">
        <v>9</v>
      </c>
      <c r="B35" s="246">
        <v>8</v>
      </c>
      <c r="C35" s="244" t="s">
        <v>216</v>
      </c>
      <c r="D35" s="187" t="s">
        <v>129</v>
      </c>
      <c r="E35" s="187" t="s">
        <v>87</v>
      </c>
      <c r="F35" s="188"/>
      <c r="G35" s="293"/>
      <c r="H35" s="257"/>
      <c r="I35" s="246" t="s">
        <v>215</v>
      </c>
      <c r="J35" s="246">
        <v>2</v>
      </c>
      <c r="K35" s="247"/>
      <c r="L35" s="265"/>
    </row>
    <row r="36" spans="1:12" ht="12.75" customHeight="1">
      <c r="A36" s="305">
        <v>10</v>
      </c>
      <c r="B36" s="246">
        <v>2</v>
      </c>
      <c r="C36" s="244" t="s">
        <v>216</v>
      </c>
      <c r="D36" s="187" t="s">
        <v>127</v>
      </c>
      <c r="E36" s="187" t="s">
        <v>59</v>
      </c>
      <c r="F36" s="188"/>
      <c r="G36" s="221"/>
      <c r="H36" s="249"/>
      <c r="I36" s="246" t="s">
        <v>215</v>
      </c>
      <c r="J36" s="246">
        <v>1</v>
      </c>
      <c r="K36" s="247"/>
      <c r="L36" s="265"/>
    </row>
    <row r="37" spans="1:12" ht="13.5" customHeight="1">
      <c r="A37" s="305">
        <v>11</v>
      </c>
      <c r="B37" s="246">
        <v>6</v>
      </c>
      <c r="C37" s="244" t="s">
        <v>216</v>
      </c>
      <c r="D37" s="187" t="s">
        <v>134</v>
      </c>
      <c r="E37" s="187" t="s">
        <v>135</v>
      </c>
      <c r="F37" s="188"/>
      <c r="G37" s="216"/>
      <c r="H37" s="256"/>
      <c r="I37" s="246" t="s">
        <v>217</v>
      </c>
      <c r="J37" s="246"/>
      <c r="K37" s="247"/>
      <c r="L37" s="265"/>
    </row>
    <row r="38" spans="1:12" ht="13.5" customHeight="1" thickBot="1">
      <c r="A38" s="306">
        <v>12</v>
      </c>
      <c r="B38" s="269">
        <v>3</v>
      </c>
      <c r="C38" s="267" t="s">
        <v>216</v>
      </c>
      <c r="D38" s="208" t="s">
        <v>136</v>
      </c>
      <c r="E38" s="208" t="s">
        <v>292</v>
      </c>
      <c r="F38" s="209"/>
      <c r="G38" s="307"/>
      <c r="H38" s="307"/>
      <c r="I38" s="269" t="s">
        <v>217</v>
      </c>
      <c r="J38" s="269"/>
      <c r="K38" s="270"/>
      <c r="L38" s="271"/>
    </row>
    <row r="39" spans="1:12" ht="13.5" customHeight="1">
      <c r="A39" s="303">
        <v>13</v>
      </c>
      <c r="B39" s="262">
        <v>20</v>
      </c>
      <c r="C39" s="260" t="s">
        <v>218</v>
      </c>
      <c r="D39" s="196" t="s">
        <v>143</v>
      </c>
      <c r="E39" s="196" t="s">
        <v>144</v>
      </c>
      <c r="F39" s="197"/>
      <c r="G39" s="311"/>
      <c r="H39" s="312"/>
      <c r="I39" s="262" t="s">
        <v>217</v>
      </c>
      <c r="J39" s="262"/>
      <c r="K39" s="263"/>
      <c r="L39" s="264"/>
    </row>
    <row r="40" spans="1:12" ht="12.75">
      <c r="A40" s="305">
        <v>14</v>
      </c>
      <c r="B40" s="246">
        <v>15</v>
      </c>
      <c r="C40" s="244" t="s">
        <v>218</v>
      </c>
      <c r="D40" s="187" t="s">
        <v>195</v>
      </c>
      <c r="E40" s="187" t="s">
        <v>292</v>
      </c>
      <c r="F40" s="188"/>
      <c r="G40" s="245"/>
      <c r="H40" s="300"/>
      <c r="I40" s="246" t="s">
        <v>217</v>
      </c>
      <c r="J40" s="246"/>
      <c r="K40" s="247"/>
      <c r="L40" s="265"/>
    </row>
    <row r="41" spans="1:12" ht="13.5" customHeight="1">
      <c r="A41" s="305">
        <v>15</v>
      </c>
      <c r="B41" s="246">
        <v>12</v>
      </c>
      <c r="C41" s="244" t="s">
        <v>218</v>
      </c>
      <c r="D41" s="187" t="s">
        <v>132</v>
      </c>
      <c r="E41" s="187" t="s">
        <v>292</v>
      </c>
      <c r="F41" s="188"/>
      <c r="G41" s="221"/>
      <c r="H41" s="221"/>
      <c r="I41" s="246" t="s">
        <v>217</v>
      </c>
      <c r="J41" s="246"/>
      <c r="K41" s="247"/>
      <c r="L41" s="265"/>
    </row>
    <row r="42" spans="1:12" ht="13.5" customHeight="1">
      <c r="A42" s="305">
        <v>16</v>
      </c>
      <c r="B42" s="246">
        <v>24</v>
      </c>
      <c r="C42" s="244" t="s">
        <v>218</v>
      </c>
      <c r="D42" s="187" t="s">
        <v>126</v>
      </c>
      <c r="E42" s="187" t="s">
        <v>64</v>
      </c>
      <c r="F42" s="188"/>
      <c r="G42" s="221"/>
      <c r="H42" s="249"/>
      <c r="I42" s="246" t="s">
        <v>217</v>
      </c>
      <c r="J42" s="246"/>
      <c r="K42" s="247"/>
      <c r="L42" s="265"/>
    </row>
    <row r="43" spans="1:12" ht="13.5" customHeight="1">
      <c r="A43" s="305">
        <v>17</v>
      </c>
      <c r="B43" s="246">
        <v>19</v>
      </c>
      <c r="C43" s="244" t="s">
        <v>218</v>
      </c>
      <c r="D43" s="187" t="s">
        <v>153</v>
      </c>
      <c r="E43" s="187" t="s">
        <v>67</v>
      </c>
      <c r="F43" s="188"/>
      <c r="G43" s="301"/>
      <c r="H43" s="255"/>
      <c r="I43" s="246" t="s">
        <v>217</v>
      </c>
      <c r="J43" s="246"/>
      <c r="K43" s="247"/>
      <c r="L43" s="265"/>
    </row>
    <row r="44" spans="1:12" ht="13.5" customHeight="1">
      <c r="A44" s="305">
        <v>18</v>
      </c>
      <c r="B44" s="246">
        <v>26</v>
      </c>
      <c r="C44" s="244" t="s">
        <v>218</v>
      </c>
      <c r="D44" s="187" t="s">
        <v>131</v>
      </c>
      <c r="E44" s="187" t="s">
        <v>59</v>
      </c>
      <c r="F44" s="188"/>
      <c r="G44" s="221"/>
      <c r="H44" s="221"/>
      <c r="I44" s="246" t="s">
        <v>217</v>
      </c>
      <c r="J44" s="246"/>
      <c r="K44" s="247"/>
      <c r="L44" s="265"/>
    </row>
    <row r="45" spans="1:12" ht="13.5" customHeight="1">
      <c r="A45" s="305">
        <v>19</v>
      </c>
      <c r="B45" s="246">
        <v>18</v>
      </c>
      <c r="C45" s="244" t="s">
        <v>218</v>
      </c>
      <c r="D45" s="187" t="s">
        <v>168</v>
      </c>
      <c r="E45" s="187" t="s">
        <v>67</v>
      </c>
      <c r="F45" s="188"/>
      <c r="G45" s="221"/>
      <c r="H45" s="257"/>
      <c r="I45" s="246" t="s">
        <v>217</v>
      </c>
      <c r="J45" s="246"/>
      <c r="K45" s="247"/>
      <c r="L45" s="265"/>
    </row>
    <row r="46" spans="1:12" ht="12.75">
      <c r="A46" s="305">
        <v>20</v>
      </c>
      <c r="B46" s="246">
        <v>7</v>
      </c>
      <c r="C46" s="244" t="s">
        <v>218</v>
      </c>
      <c r="D46" s="187" t="s">
        <v>145</v>
      </c>
      <c r="E46" s="187" t="s">
        <v>87</v>
      </c>
      <c r="F46" s="188"/>
      <c r="G46" s="302"/>
      <c r="H46" s="221"/>
      <c r="I46" s="246" t="s">
        <v>217</v>
      </c>
      <c r="J46" s="246"/>
      <c r="K46" s="247"/>
      <c r="L46" s="265"/>
    </row>
    <row r="47" spans="1:12" ht="12.75">
      <c r="A47" s="305">
        <v>21</v>
      </c>
      <c r="B47" s="246">
        <v>22</v>
      </c>
      <c r="C47" s="244" t="s">
        <v>218</v>
      </c>
      <c r="D47" s="187" t="s">
        <v>149</v>
      </c>
      <c r="E47" s="187" t="s">
        <v>64</v>
      </c>
      <c r="F47" s="188"/>
      <c r="G47" s="221"/>
      <c r="H47" s="249"/>
      <c r="I47" s="246"/>
      <c r="J47" s="246"/>
      <c r="K47" s="247"/>
      <c r="L47" s="265"/>
    </row>
    <row r="48" spans="1:12" ht="12.75">
      <c r="A48" s="305">
        <v>22</v>
      </c>
      <c r="B48" s="246">
        <v>25</v>
      </c>
      <c r="C48" s="244" t="s">
        <v>218</v>
      </c>
      <c r="D48" s="187" t="s">
        <v>287</v>
      </c>
      <c r="E48" s="187" t="s">
        <v>292</v>
      </c>
      <c r="F48" s="188"/>
      <c r="G48" s="216"/>
      <c r="H48" s="216"/>
      <c r="I48" s="246"/>
      <c r="J48" s="246"/>
      <c r="K48" s="247"/>
      <c r="L48" s="265"/>
    </row>
    <row r="49" spans="1:12" ht="13.5" customHeight="1">
      <c r="A49" s="305">
        <v>23</v>
      </c>
      <c r="B49" s="246">
        <v>28</v>
      </c>
      <c r="C49" s="244" t="s">
        <v>218</v>
      </c>
      <c r="D49" s="187" t="s">
        <v>151</v>
      </c>
      <c r="E49" s="187" t="s">
        <v>64</v>
      </c>
      <c r="F49" s="188"/>
      <c r="G49" s="221"/>
      <c r="H49" s="245"/>
      <c r="I49" s="246"/>
      <c r="J49" s="247"/>
      <c r="K49" s="247"/>
      <c r="L49" s="265"/>
    </row>
    <row r="50" spans="1:12" ht="13.5" customHeight="1">
      <c r="A50" s="305">
        <v>24</v>
      </c>
      <c r="B50" s="246">
        <v>30</v>
      </c>
      <c r="C50" s="244" t="s">
        <v>218</v>
      </c>
      <c r="D50" s="187" t="s">
        <v>196</v>
      </c>
      <c r="E50" s="187" t="s">
        <v>64</v>
      </c>
      <c r="F50" s="188"/>
      <c r="G50" s="221"/>
      <c r="H50" s="249"/>
      <c r="I50" s="246"/>
      <c r="J50" s="247"/>
      <c r="K50" s="247"/>
      <c r="L50" s="265"/>
    </row>
    <row r="51" spans="1:12" ht="12.75">
      <c r="A51" s="305">
        <v>25</v>
      </c>
      <c r="B51" s="246">
        <v>29</v>
      </c>
      <c r="C51" s="244" t="s">
        <v>218</v>
      </c>
      <c r="D51" s="187" t="s">
        <v>286</v>
      </c>
      <c r="E51" s="187" t="s">
        <v>292</v>
      </c>
      <c r="F51" s="188"/>
      <c r="G51" s="189"/>
      <c r="H51" s="189"/>
      <c r="I51" s="246"/>
      <c r="J51" s="246"/>
      <c r="K51" s="247"/>
      <c r="L51" s="265"/>
    </row>
    <row r="52" spans="1:12" ht="13.5" customHeight="1">
      <c r="A52" s="305">
        <v>26</v>
      </c>
      <c r="B52" s="246">
        <v>27</v>
      </c>
      <c r="C52" s="244" t="s">
        <v>218</v>
      </c>
      <c r="D52" s="187" t="s">
        <v>147</v>
      </c>
      <c r="E52" s="187" t="s">
        <v>64</v>
      </c>
      <c r="F52" s="188"/>
      <c r="G52" s="221"/>
      <c r="H52" s="221"/>
      <c r="I52" s="246"/>
      <c r="J52" s="247"/>
      <c r="K52" s="247"/>
      <c r="L52" s="265"/>
    </row>
    <row r="53" spans="1:12" ht="13.5" customHeight="1">
      <c r="A53" s="305">
        <v>27</v>
      </c>
      <c r="B53" s="246">
        <v>21</v>
      </c>
      <c r="C53" s="244" t="s">
        <v>218</v>
      </c>
      <c r="D53" s="187" t="s">
        <v>133</v>
      </c>
      <c r="E53" s="187" t="s">
        <v>67</v>
      </c>
      <c r="F53" s="188"/>
      <c r="G53" s="249"/>
      <c r="H53" s="301"/>
      <c r="I53" s="246"/>
      <c r="J53" s="247"/>
      <c r="K53" s="247"/>
      <c r="L53" s="265"/>
    </row>
    <row r="54" spans="1:12" ht="13.5" customHeight="1">
      <c r="A54" s="305">
        <v>28</v>
      </c>
      <c r="B54" s="246">
        <v>23</v>
      </c>
      <c r="C54" s="244" t="s">
        <v>218</v>
      </c>
      <c r="D54" s="187" t="s">
        <v>140</v>
      </c>
      <c r="E54" s="187" t="s">
        <v>292</v>
      </c>
      <c r="F54" s="188"/>
      <c r="G54" s="221"/>
      <c r="H54" s="221"/>
      <c r="I54" s="246"/>
      <c r="J54" s="246"/>
      <c r="K54" s="247"/>
      <c r="L54" s="265"/>
    </row>
    <row r="55" spans="1:12" ht="13.5" customHeight="1">
      <c r="A55" s="305">
        <v>29</v>
      </c>
      <c r="B55" s="246">
        <v>13</v>
      </c>
      <c r="C55" s="244" t="s">
        <v>218</v>
      </c>
      <c r="D55" s="187" t="s">
        <v>150</v>
      </c>
      <c r="E55" s="187" t="s">
        <v>292</v>
      </c>
      <c r="F55" s="188"/>
      <c r="G55" s="249"/>
      <c r="H55" s="257"/>
      <c r="I55" s="246"/>
      <c r="J55" s="246"/>
      <c r="K55" s="247"/>
      <c r="L55" s="265"/>
    </row>
    <row r="56" spans="1:12" ht="13.5" customHeight="1" thickBot="1">
      <c r="A56" s="306">
        <v>30</v>
      </c>
      <c r="B56" s="269">
        <v>5</v>
      </c>
      <c r="C56" s="267" t="s">
        <v>218</v>
      </c>
      <c r="D56" s="208" t="s">
        <v>158</v>
      </c>
      <c r="E56" s="208" t="s">
        <v>292</v>
      </c>
      <c r="F56" s="209"/>
      <c r="G56" s="228"/>
      <c r="H56" s="313"/>
      <c r="I56" s="269"/>
      <c r="J56" s="269"/>
      <c r="K56" s="270" t="s">
        <v>290</v>
      </c>
      <c r="L56" s="271"/>
    </row>
    <row r="57" spans="1:12" ht="13.5" customHeight="1">
      <c r="A57" s="308">
        <v>31</v>
      </c>
      <c r="B57" s="278"/>
      <c r="C57" s="274" t="s">
        <v>219</v>
      </c>
      <c r="D57" s="275" t="s">
        <v>165</v>
      </c>
      <c r="E57" s="275" t="s">
        <v>87</v>
      </c>
      <c r="F57" s="276"/>
      <c r="G57" s="310"/>
      <c r="H57" s="310"/>
      <c r="I57" s="278"/>
      <c r="J57" s="279"/>
      <c r="K57" s="279"/>
      <c r="L57" s="280"/>
    </row>
    <row r="58" spans="1:12" ht="13.5" customHeight="1">
      <c r="A58" s="305">
        <v>32</v>
      </c>
      <c r="B58" s="246"/>
      <c r="C58" s="244" t="s">
        <v>219</v>
      </c>
      <c r="D58" s="187" t="s">
        <v>193</v>
      </c>
      <c r="E58" s="187" t="s">
        <v>64</v>
      </c>
      <c r="F58" s="188"/>
      <c r="G58" s="249"/>
      <c r="H58" s="249"/>
      <c r="I58" s="246"/>
      <c r="J58" s="247"/>
      <c r="K58" s="247"/>
      <c r="L58" s="265"/>
    </row>
    <row r="59" spans="1:12" ht="13.5" customHeight="1">
      <c r="A59" s="305">
        <v>33</v>
      </c>
      <c r="B59" s="246"/>
      <c r="C59" s="244" t="s">
        <v>219</v>
      </c>
      <c r="D59" s="187" t="s">
        <v>138</v>
      </c>
      <c r="E59" s="187" t="s">
        <v>48</v>
      </c>
      <c r="F59" s="188"/>
      <c r="G59" s="249"/>
      <c r="H59" s="249"/>
      <c r="I59" s="246"/>
      <c r="J59" s="247"/>
      <c r="K59" s="247"/>
      <c r="L59" s="265"/>
    </row>
    <row r="60" spans="1:12" ht="13.5" customHeight="1">
      <c r="A60" s="305">
        <v>34</v>
      </c>
      <c r="B60" s="246"/>
      <c r="C60" s="244" t="s">
        <v>219</v>
      </c>
      <c r="D60" s="187" t="s">
        <v>146</v>
      </c>
      <c r="E60" s="187" t="s">
        <v>59</v>
      </c>
      <c r="F60" s="188"/>
      <c r="G60" s="249"/>
      <c r="H60" s="249"/>
      <c r="I60" s="246"/>
      <c r="J60" s="247"/>
      <c r="K60" s="247"/>
      <c r="L60" s="265"/>
    </row>
    <row r="61" spans="1:12" ht="13.5" customHeight="1">
      <c r="A61" s="305">
        <v>35</v>
      </c>
      <c r="B61" s="246"/>
      <c r="C61" s="244" t="s">
        <v>219</v>
      </c>
      <c r="D61" s="187" t="s">
        <v>285</v>
      </c>
      <c r="E61" s="187" t="s">
        <v>80</v>
      </c>
      <c r="F61" s="188"/>
      <c r="G61" s="249"/>
      <c r="H61" s="249"/>
      <c r="I61" s="246"/>
      <c r="J61" s="247"/>
      <c r="K61" s="247"/>
      <c r="L61" s="265"/>
    </row>
    <row r="62" spans="1:12" ht="13.5" customHeight="1">
      <c r="A62" s="305">
        <v>36</v>
      </c>
      <c r="B62" s="246"/>
      <c r="C62" s="244" t="s">
        <v>219</v>
      </c>
      <c r="D62" s="187" t="s">
        <v>162</v>
      </c>
      <c r="E62" s="187" t="s">
        <v>69</v>
      </c>
      <c r="F62" s="188"/>
      <c r="G62" s="249"/>
      <c r="H62" s="249"/>
      <c r="I62" s="246"/>
      <c r="J62" s="247"/>
      <c r="K62" s="247"/>
      <c r="L62" s="265"/>
    </row>
    <row r="63" spans="1:12" ht="13.5" customHeight="1">
      <c r="A63" s="305">
        <v>37</v>
      </c>
      <c r="B63" s="246"/>
      <c r="C63" s="244" t="s">
        <v>219</v>
      </c>
      <c r="D63" s="187" t="s">
        <v>284</v>
      </c>
      <c r="E63" s="187" t="s">
        <v>292</v>
      </c>
      <c r="F63" s="188"/>
      <c r="G63" s="249"/>
      <c r="H63" s="249"/>
      <c r="I63" s="246"/>
      <c r="J63" s="247"/>
      <c r="K63" s="247"/>
      <c r="L63" s="265"/>
    </row>
    <row r="64" spans="1:12" ht="13.5" customHeight="1">
      <c r="A64" s="305">
        <v>38</v>
      </c>
      <c r="B64" s="246"/>
      <c r="C64" s="244" t="s">
        <v>219</v>
      </c>
      <c r="D64" s="187" t="s">
        <v>179</v>
      </c>
      <c r="E64" s="187" t="s">
        <v>142</v>
      </c>
      <c r="F64" s="188"/>
      <c r="G64" s="249"/>
      <c r="H64" s="249"/>
      <c r="I64" s="246"/>
      <c r="J64" s="247"/>
      <c r="K64" s="247"/>
      <c r="L64" s="265"/>
    </row>
    <row r="65" spans="1:12" ht="13.5" customHeight="1">
      <c r="A65" s="305">
        <v>39</v>
      </c>
      <c r="B65" s="246"/>
      <c r="C65" s="244" t="s">
        <v>219</v>
      </c>
      <c r="D65" s="187" t="s">
        <v>172</v>
      </c>
      <c r="E65" s="187" t="s">
        <v>64</v>
      </c>
      <c r="F65" s="188"/>
      <c r="G65" s="249"/>
      <c r="H65" s="249"/>
      <c r="I65" s="246"/>
      <c r="J65" s="247"/>
      <c r="K65" s="247"/>
      <c r="L65" s="265"/>
    </row>
    <row r="66" spans="1:12" ht="13.5" customHeight="1">
      <c r="A66" s="305">
        <v>40</v>
      </c>
      <c r="B66" s="246"/>
      <c r="C66" s="244" t="s">
        <v>219</v>
      </c>
      <c r="D66" s="187" t="s">
        <v>166</v>
      </c>
      <c r="E66" s="187" t="s">
        <v>59</v>
      </c>
      <c r="F66" s="188"/>
      <c r="G66" s="249"/>
      <c r="H66" s="249"/>
      <c r="I66" s="246"/>
      <c r="J66" s="247"/>
      <c r="K66" s="247"/>
      <c r="L66" s="265"/>
    </row>
    <row r="67" spans="1:12" ht="13.5" customHeight="1">
      <c r="A67" s="305">
        <v>41</v>
      </c>
      <c r="B67" s="246"/>
      <c r="C67" s="244" t="s">
        <v>219</v>
      </c>
      <c r="D67" s="187" t="s">
        <v>175</v>
      </c>
      <c r="E67" s="187" t="s">
        <v>292</v>
      </c>
      <c r="F67" s="188"/>
      <c r="G67" s="249"/>
      <c r="H67" s="249"/>
      <c r="I67" s="246"/>
      <c r="J67" s="247"/>
      <c r="K67" s="247"/>
      <c r="L67" s="265"/>
    </row>
    <row r="68" spans="1:12" ht="13.5" customHeight="1">
      <c r="A68" s="305">
        <v>42</v>
      </c>
      <c r="B68" s="246"/>
      <c r="C68" s="244" t="s">
        <v>219</v>
      </c>
      <c r="D68" s="187" t="s">
        <v>283</v>
      </c>
      <c r="E68" s="187" t="s">
        <v>69</v>
      </c>
      <c r="F68" s="188"/>
      <c r="G68" s="249"/>
      <c r="H68" s="249"/>
      <c r="I68" s="246"/>
      <c r="J68" s="247"/>
      <c r="K68" s="247"/>
      <c r="L68" s="265"/>
    </row>
    <row r="69" spans="1:12" ht="13.5" customHeight="1">
      <c r="A69" s="305">
        <v>43</v>
      </c>
      <c r="B69" s="246"/>
      <c r="C69" s="244" t="s">
        <v>219</v>
      </c>
      <c r="D69" s="187" t="s">
        <v>282</v>
      </c>
      <c r="E69" s="187" t="s">
        <v>292</v>
      </c>
      <c r="F69" s="188"/>
      <c r="G69" s="249"/>
      <c r="H69" s="249"/>
      <c r="I69" s="246"/>
      <c r="J69" s="247"/>
      <c r="K69" s="247"/>
      <c r="L69" s="265"/>
    </row>
    <row r="70" spans="1:12" ht="13.5" customHeight="1">
      <c r="A70" s="305">
        <v>44</v>
      </c>
      <c r="B70" s="246"/>
      <c r="C70" s="244" t="s">
        <v>219</v>
      </c>
      <c r="D70" s="187" t="s">
        <v>159</v>
      </c>
      <c r="E70" s="187" t="s">
        <v>84</v>
      </c>
      <c r="F70" s="188"/>
      <c r="G70" s="249"/>
      <c r="H70" s="249"/>
      <c r="I70" s="246"/>
      <c r="J70" s="247"/>
      <c r="K70" s="247"/>
      <c r="L70" s="265"/>
    </row>
    <row r="71" spans="1:12" ht="13.5" customHeight="1">
      <c r="A71" s="305">
        <v>45</v>
      </c>
      <c r="B71" s="246"/>
      <c r="C71" s="244" t="s">
        <v>219</v>
      </c>
      <c r="D71" s="187" t="s">
        <v>173</v>
      </c>
      <c r="E71" s="187" t="s">
        <v>64</v>
      </c>
      <c r="F71" s="188"/>
      <c r="G71" s="249"/>
      <c r="H71" s="249"/>
      <c r="I71" s="246"/>
      <c r="J71" s="247"/>
      <c r="K71" s="247"/>
      <c r="L71" s="265"/>
    </row>
    <row r="72" spans="1:12" ht="13.5" customHeight="1">
      <c r="A72" s="305">
        <v>46</v>
      </c>
      <c r="B72" s="246"/>
      <c r="C72" s="244" t="s">
        <v>219</v>
      </c>
      <c r="D72" s="187" t="s">
        <v>281</v>
      </c>
      <c r="E72" s="187" t="s">
        <v>69</v>
      </c>
      <c r="F72" s="188"/>
      <c r="G72" s="249"/>
      <c r="H72" s="249"/>
      <c r="I72" s="246"/>
      <c r="J72" s="247"/>
      <c r="K72" s="247"/>
      <c r="L72" s="265"/>
    </row>
    <row r="73" spans="1:12" ht="13.5" customHeight="1">
      <c r="A73" s="305">
        <v>47</v>
      </c>
      <c r="B73" s="246"/>
      <c r="C73" s="244" t="s">
        <v>219</v>
      </c>
      <c r="D73" s="187" t="s">
        <v>174</v>
      </c>
      <c r="E73" s="187" t="s">
        <v>64</v>
      </c>
      <c r="F73" s="188"/>
      <c r="G73" s="249"/>
      <c r="H73" s="249"/>
      <c r="I73" s="246"/>
      <c r="J73" s="247"/>
      <c r="K73" s="247"/>
      <c r="L73" s="265"/>
    </row>
    <row r="74" spans="1:12" ht="13.5" customHeight="1">
      <c r="A74" s="305">
        <v>48</v>
      </c>
      <c r="B74" s="246"/>
      <c r="C74" s="244" t="s">
        <v>219</v>
      </c>
      <c r="D74" s="187" t="s">
        <v>152</v>
      </c>
      <c r="E74" s="187" t="s">
        <v>48</v>
      </c>
      <c r="F74" s="188"/>
      <c r="G74" s="249"/>
      <c r="H74" s="249"/>
      <c r="I74" s="246"/>
      <c r="J74" s="247"/>
      <c r="K74" s="247"/>
      <c r="L74" s="265"/>
    </row>
    <row r="75" spans="1:12" ht="13.5" customHeight="1">
      <c r="A75" s="305">
        <v>49</v>
      </c>
      <c r="B75" s="246"/>
      <c r="C75" s="244" t="s">
        <v>219</v>
      </c>
      <c r="D75" s="187" t="s">
        <v>177</v>
      </c>
      <c r="E75" s="187" t="s">
        <v>292</v>
      </c>
      <c r="F75" s="188"/>
      <c r="G75" s="249"/>
      <c r="H75" s="249"/>
      <c r="I75" s="246"/>
      <c r="J75" s="247"/>
      <c r="K75" s="247"/>
      <c r="L75" s="265"/>
    </row>
    <row r="76" spans="1:12" ht="13.5" customHeight="1">
      <c r="A76" s="305">
        <v>50</v>
      </c>
      <c r="B76" s="246"/>
      <c r="C76" s="244" t="s">
        <v>219</v>
      </c>
      <c r="D76" s="187" t="s">
        <v>280</v>
      </c>
      <c r="E76" s="187" t="s">
        <v>80</v>
      </c>
      <c r="F76" s="188"/>
      <c r="G76" s="249"/>
      <c r="H76" s="249"/>
      <c r="I76" s="246"/>
      <c r="J76" s="247"/>
      <c r="K76" s="247"/>
      <c r="L76" s="265"/>
    </row>
    <row r="77" spans="1:12" ht="13.5" customHeight="1">
      <c r="A77" s="305">
        <v>51</v>
      </c>
      <c r="B77" s="246"/>
      <c r="C77" s="244" t="s">
        <v>219</v>
      </c>
      <c r="D77" s="187" t="s">
        <v>279</v>
      </c>
      <c r="E77" s="187" t="s">
        <v>80</v>
      </c>
      <c r="F77" s="188"/>
      <c r="G77" s="249"/>
      <c r="H77" s="249"/>
      <c r="I77" s="246"/>
      <c r="J77" s="247"/>
      <c r="K77" s="247"/>
      <c r="L77" s="265"/>
    </row>
    <row r="78" spans="1:12" ht="13.5" customHeight="1">
      <c r="A78" s="305">
        <v>52</v>
      </c>
      <c r="B78" s="246"/>
      <c r="C78" s="244" t="s">
        <v>219</v>
      </c>
      <c r="D78" s="187" t="s">
        <v>169</v>
      </c>
      <c r="E78" s="187" t="s">
        <v>64</v>
      </c>
      <c r="F78" s="188"/>
      <c r="G78" s="249"/>
      <c r="H78" s="249"/>
      <c r="I78" s="246"/>
      <c r="J78" s="247"/>
      <c r="K78" s="247"/>
      <c r="L78" s="265"/>
    </row>
    <row r="79" spans="1:12" ht="13.5" customHeight="1">
      <c r="A79" s="305">
        <v>53</v>
      </c>
      <c r="B79" s="246"/>
      <c r="C79" s="244" t="s">
        <v>219</v>
      </c>
      <c r="D79" s="187" t="s">
        <v>278</v>
      </c>
      <c r="E79" s="187" t="s">
        <v>292</v>
      </c>
      <c r="F79" s="188"/>
      <c r="G79" s="249"/>
      <c r="H79" s="249"/>
      <c r="I79" s="246"/>
      <c r="J79" s="247"/>
      <c r="K79" s="247"/>
      <c r="L79" s="265"/>
    </row>
    <row r="80" spans="1:12" ht="13.5" customHeight="1">
      <c r="A80" s="305">
        <v>54</v>
      </c>
      <c r="B80" s="246"/>
      <c r="C80" s="244" t="s">
        <v>219</v>
      </c>
      <c r="D80" s="187" t="s">
        <v>277</v>
      </c>
      <c r="E80" s="187" t="s">
        <v>292</v>
      </c>
      <c r="F80" s="188"/>
      <c r="G80" s="249"/>
      <c r="H80" s="249"/>
      <c r="I80" s="246"/>
      <c r="J80" s="247"/>
      <c r="K80" s="247"/>
      <c r="L80" s="265"/>
    </row>
    <row r="81" spans="1:12" ht="13.5" customHeight="1">
      <c r="A81" s="305">
        <v>55</v>
      </c>
      <c r="B81" s="246"/>
      <c r="C81" s="244" t="s">
        <v>219</v>
      </c>
      <c r="D81" s="187" t="s">
        <v>183</v>
      </c>
      <c r="E81" s="187" t="s">
        <v>48</v>
      </c>
      <c r="F81" s="188"/>
      <c r="G81" s="249"/>
      <c r="H81" s="249"/>
      <c r="I81" s="246"/>
      <c r="J81" s="247"/>
      <c r="K81" s="247"/>
      <c r="L81" s="265"/>
    </row>
    <row r="82" spans="1:12" ht="13.5" customHeight="1">
      <c r="A82" s="305">
        <v>56</v>
      </c>
      <c r="B82" s="246"/>
      <c r="C82" s="244" t="s">
        <v>219</v>
      </c>
      <c r="D82" s="187" t="s">
        <v>164</v>
      </c>
      <c r="E82" s="187" t="s">
        <v>292</v>
      </c>
      <c r="F82" s="188"/>
      <c r="G82" s="249"/>
      <c r="H82" s="249"/>
      <c r="I82" s="246"/>
      <c r="J82" s="247"/>
      <c r="K82" s="247"/>
      <c r="L82" s="265"/>
    </row>
    <row r="83" spans="1:12" ht="13.5" customHeight="1">
      <c r="A83" s="305">
        <v>57</v>
      </c>
      <c r="B83" s="246"/>
      <c r="C83" s="244" t="s">
        <v>219</v>
      </c>
      <c r="D83" s="187" t="s">
        <v>276</v>
      </c>
      <c r="E83" s="187" t="s">
        <v>292</v>
      </c>
      <c r="F83" s="188"/>
      <c r="G83" s="249"/>
      <c r="H83" s="249"/>
      <c r="I83" s="246"/>
      <c r="J83" s="247"/>
      <c r="K83" s="247"/>
      <c r="L83" s="265"/>
    </row>
    <row r="84" spans="1:12" ht="13.5" customHeight="1">
      <c r="A84" s="305">
        <v>58</v>
      </c>
      <c r="B84" s="246"/>
      <c r="C84" s="244" t="s">
        <v>219</v>
      </c>
      <c r="D84" s="187" t="s">
        <v>171</v>
      </c>
      <c r="E84" s="187" t="s">
        <v>64</v>
      </c>
      <c r="F84" s="188"/>
      <c r="G84" s="249"/>
      <c r="H84" s="249"/>
      <c r="I84" s="246"/>
      <c r="J84" s="247"/>
      <c r="K84" s="247"/>
      <c r="L84" s="265"/>
    </row>
    <row r="85" spans="1:12" ht="13.5" customHeight="1">
      <c r="A85" s="305">
        <v>59</v>
      </c>
      <c r="B85" s="246"/>
      <c r="C85" s="244" t="s">
        <v>219</v>
      </c>
      <c r="D85" s="187" t="s">
        <v>154</v>
      </c>
      <c r="E85" s="187" t="s">
        <v>292</v>
      </c>
      <c r="F85" s="188"/>
      <c r="G85" s="249"/>
      <c r="H85" s="249"/>
      <c r="I85" s="246"/>
      <c r="J85" s="247"/>
      <c r="K85" s="247"/>
      <c r="L85" s="265"/>
    </row>
    <row r="86" spans="1:12" ht="13.5" customHeight="1">
      <c r="A86" s="305">
        <v>60</v>
      </c>
      <c r="B86" s="246"/>
      <c r="C86" s="244" t="s">
        <v>219</v>
      </c>
      <c r="D86" s="187" t="s">
        <v>275</v>
      </c>
      <c r="E86" s="187" t="s">
        <v>292</v>
      </c>
      <c r="F86" s="188"/>
      <c r="G86" s="249"/>
      <c r="H86" s="249"/>
      <c r="I86" s="246"/>
      <c r="J86" s="247"/>
      <c r="K86" s="247"/>
      <c r="L86" s="265"/>
    </row>
    <row r="87" spans="1:12" ht="13.5" customHeight="1">
      <c r="A87" s="305">
        <v>61</v>
      </c>
      <c r="B87" s="246"/>
      <c r="C87" s="244" t="s">
        <v>219</v>
      </c>
      <c r="D87" s="187" t="s">
        <v>163</v>
      </c>
      <c r="E87" s="187" t="s">
        <v>292</v>
      </c>
      <c r="F87" s="188"/>
      <c r="G87" s="249"/>
      <c r="H87" s="249"/>
      <c r="I87" s="246"/>
      <c r="J87" s="247"/>
      <c r="K87" s="247"/>
      <c r="L87" s="265"/>
    </row>
    <row r="88" spans="1:12" ht="13.5" customHeight="1">
      <c r="A88" s="305">
        <v>62</v>
      </c>
      <c r="B88" s="246"/>
      <c r="C88" s="244" t="s">
        <v>219</v>
      </c>
      <c r="D88" s="187" t="s">
        <v>167</v>
      </c>
      <c r="E88" s="187" t="s">
        <v>292</v>
      </c>
      <c r="F88" s="188"/>
      <c r="G88" s="249"/>
      <c r="H88" s="249"/>
      <c r="I88" s="246"/>
      <c r="J88" s="247"/>
      <c r="K88" s="247"/>
      <c r="L88" s="265"/>
    </row>
    <row r="89" spans="1:12" ht="13.5" customHeight="1">
      <c r="A89" s="305">
        <v>63</v>
      </c>
      <c r="B89" s="246"/>
      <c r="C89" s="244" t="s">
        <v>219</v>
      </c>
      <c r="D89" s="187" t="s">
        <v>274</v>
      </c>
      <c r="E89" s="187" t="s">
        <v>64</v>
      </c>
      <c r="F89" s="188"/>
      <c r="G89" s="249"/>
      <c r="H89" s="249"/>
      <c r="I89" s="246"/>
      <c r="J89" s="247"/>
      <c r="K89" s="247"/>
      <c r="L89" s="265"/>
    </row>
    <row r="90" spans="1:12" ht="13.5" customHeight="1">
      <c r="A90" s="305">
        <v>64</v>
      </c>
      <c r="B90" s="246"/>
      <c r="C90" s="244" t="s">
        <v>219</v>
      </c>
      <c r="D90" s="187" t="s">
        <v>176</v>
      </c>
      <c r="E90" s="187" t="s">
        <v>292</v>
      </c>
      <c r="F90" s="188"/>
      <c r="G90" s="249"/>
      <c r="H90" s="249"/>
      <c r="I90" s="246"/>
      <c r="J90" s="247"/>
      <c r="K90" s="247"/>
      <c r="L90" s="265"/>
    </row>
    <row r="91" spans="1:12" ht="13.5" customHeight="1">
      <c r="A91" s="305">
        <v>65</v>
      </c>
      <c r="B91" s="246"/>
      <c r="C91" s="244" t="s">
        <v>219</v>
      </c>
      <c r="D91" s="187" t="s">
        <v>184</v>
      </c>
      <c r="E91" s="187" t="s">
        <v>48</v>
      </c>
      <c r="F91" s="188"/>
      <c r="G91" s="249"/>
      <c r="H91" s="249"/>
      <c r="I91" s="246"/>
      <c r="J91" s="247"/>
      <c r="K91" s="247"/>
      <c r="L91" s="265"/>
    </row>
    <row r="92" spans="1:12" ht="13.5" customHeight="1">
      <c r="A92" s="305">
        <v>66</v>
      </c>
      <c r="B92" s="246"/>
      <c r="C92" s="244" t="s">
        <v>219</v>
      </c>
      <c r="D92" s="187" t="s">
        <v>273</v>
      </c>
      <c r="E92" s="187" t="s">
        <v>64</v>
      </c>
      <c r="F92" s="188"/>
      <c r="G92" s="249"/>
      <c r="H92" s="249"/>
      <c r="I92" s="246"/>
      <c r="J92" s="247"/>
      <c r="K92" s="247"/>
      <c r="L92" s="265"/>
    </row>
    <row r="93" spans="1:12" ht="13.5" customHeight="1">
      <c r="A93" s="305">
        <v>67</v>
      </c>
      <c r="B93" s="246"/>
      <c r="C93" s="244" t="s">
        <v>219</v>
      </c>
      <c r="D93" s="187" t="s">
        <v>272</v>
      </c>
      <c r="E93" s="187" t="s">
        <v>292</v>
      </c>
      <c r="F93" s="188"/>
      <c r="G93" s="249"/>
      <c r="H93" s="249"/>
      <c r="I93" s="246"/>
      <c r="J93" s="247"/>
      <c r="K93" s="247"/>
      <c r="L93" s="265"/>
    </row>
    <row r="94" spans="1:12" ht="13.5" customHeight="1">
      <c r="A94" s="305">
        <v>68</v>
      </c>
      <c r="B94" s="246"/>
      <c r="C94" s="244" t="s">
        <v>219</v>
      </c>
      <c r="D94" s="187" t="s">
        <v>180</v>
      </c>
      <c r="E94" s="187" t="s">
        <v>292</v>
      </c>
      <c r="F94" s="188"/>
      <c r="G94" s="249"/>
      <c r="H94" s="249"/>
      <c r="I94" s="246"/>
      <c r="J94" s="247"/>
      <c r="K94" s="247"/>
      <c r="L94" s="265"/>
    </row>
    <row r="95" spans="1:12" ht="13.5" customHeight="1">
      <c r="A95" s="305">
        <v>69</v>
      </c>
      <c r="B95" s="246"/>
      <c r="C95" s="244" t="s">
        <v>219</v>
      </c>
      <c r="D95" s="187" t="s">
        <v>271</v>
      </c>
      <c r="E95" s="187" t="s">
        <v>292</v>
      </c>
      <c r="F95" s="188"/>
      <c r="G95" s="249"/>
      <c r="H95" s="249"/>
      <c r="I95" s="246"/>
      <c r="J95" s="247"/>
      <c r="K95" s="247"/>
      <c r="L95" s="265"/>
    </row>
    <row r="96" spans="1:12" ht="13.5" customHeight="1">
      <c r="A96" s="305">
        <v>70</v>
      </c>
      <c r="B96" s="246"/>
      <c r="C96" s="244" t="s">
        <v>219</v>
      </c>
      <c r="D96" s="187" t="s">
        <v>178</v>
      </c>
      <c r="E96" s="187" t="s">
        <v>144</v>
      </c>
      <c r="F96" s="188"/>
      <c r="G96" s="249"/>
      <c r="H96" s="249"/>
      <c r="I96" s="246"/>
      <c r="J96" s="247"/>
      <c r="K96" s="247"/>
      <c r="L96" s="265"/>
    </row>
    <row r="97" spans="1:12" ht="13.5" customHeight="1">
      <c r="A97" s="305">
        <v>71</v>
      </c>
      <c r="B97" s="246"/>
      <c r="C97" s="244" t="s">
        <v>219</v>
      </c>
      <c r="D97" s="187" t="s">
        <v>170</v>
      </c>
      <c r="E97" s="187" t="s">
        <v>292</v>
      </c>
      <c r="F97" s="188"/>
      <c r="G97" s="249"/>
      <c r="H97" s="249"/>
      <c r="I97" s="246"/>
      <c r="J97" s="247"/>
      <c r="K97" s="247"/>
      <c r="L97" s="265"/>
    </row>
    <row r="98" spans="1:12" ht="13.5" customHeight="1">
      <c r="A98" s="305">
        <v>72</v>
      </c>
      <c r="B98" s="246"/>
      <c r="C98" s="244" t="s">
        <v>219</v>
      </c>
      <c r="D98" s="187" t="s">
        <v>201</v>
      </c>
      <c r="E98" s="187" t="s">
        <v>64</v>
      </c>
      <c r="F98" s="188"/>
      <c r="G98" s="249"/>
      <c r="H98" s="249"/>
      <c r="I98" s="246"/>
      <c r="J98" s="247"/>
      <c r="K98" s="247"/>
      <c r="L98" s="265"/>
    </row>
    <row r="99" spans="1:12" ht="13.5" customHeight="1">
      <c r="A99" s="305">
        <v>73</v>
      </c>
      <c r="B99" s="246"/>
      <c r="C99" s="244" t="s">
        <v>219</v>
      </c>
      <c r="D99" s="187" t="s">
        <v>270</v>
      </c>
      <c r="E99" s="187" t="s">
        <v>92</v>
      </c>
      <c r="F99" s="188"/>
      <c r="G99" s="249"/>
      <c r="H99" s="249"/>
      <c r="I99" s="246"/>
      <c r="J99" s="247"/>
      <c r="K99" s="247"/>
      <c r="L99" s="265"/>
    </row>
    <row r="100" spans="1:12" ht="13.5" customHeight="1">
      <c r="A100" s="305">
        <v>74</v>
      </c>
      <c r="B100" s="246"/>
      <c r="C100" s="244" t="s">
        <v>219</v>
      </c>
      <c r="D100" s="187" t="s">
        <v>181</v>
      </c>
      <c r="E100" s="187" t="s">
        <v>48</v>
      </c>
      <c r="F100" s="188"/>
      <c r="G100" s="249"/>
      <c r="H100" s="249"/>
      <c r="I100" s="246"/>
      <c r="J100" s="247"/>
      <c r="K100" s="247"/>
      <c r="L100" s="265"/>
    </row>
    <row r="101" spans="1:12" ht="13.5" customHeight="1">
      <c r="A101" s="305">
        <v>75</v>
      </c>
      <c r="B101" s="246"/>
      <c r="C101" s="244" t="s">
        <v>219</v>
      </c>
      <c r="D101" s="187" t="s">
        <v>269</v>
      </c>
      <c r="E101" s="187" t="s">
        <v>64</v>
      </c>
      <c r="F101" s="188"/>
      <c r="G101" s="249"/>
      <c r="H101" s="249"/>
      <c r="I101" s="246"/>
      <c r="J101" s="247"/>
      <c r="K101" s="247"/>
      <c r="L101" s="265"/>
    </row>
    <row r="102" spans="1:12" ht="13.5" customHeight="1">
      <c r="A102" s="305">
        <v>76</v>
      </c>
      <c r="B102" s="246"/>
      <c r="C102" s="244" t="s">
        <v>219</v>
      </c>
      <c r="D102" s="187" t="s">
        <v>268</v>
      </c>
      <c r="E102" s="187" t="s">
        <v>61</v>
      </c>
      <c r="F102" s="188"/>
      <c r="G102" s="249"/>
      <c r="H102" s="249"/>
      <c r="I102" s="246"/>
      <c r="J102" s="247"/>
      <c r="K102" s="247"/>
      <c r="L102" s="265"/>
    </row>
    <row r="103" spans="1:12" ht="13.5" customHeight="1">
      <c r="A103" s="305">
        <v>77</v>
      </c>
      <c r="B103" s="246"/>
      <c r="C103" s="244" t="s">
        <v>219</v>
      </c>
      <c r="D103" s="187" t="s">
        <v>198</v>
      </c>
      <c r="E103" s="187" t="s">
        <v>292</v>
      </c>
      <c r="F103" s="188"/>
      <c r="G103" s="249"/>
      <c r="H103" s="249"/>
      <c r="I103" s="246"/>
      <c r="J103" s="247"/>
      <c r="K103" s="247"/>
      <c r="L103" s="265"/>
    </row>
    <row r="104" spans="1:12" ht="13.5" customHeight="1">
      <c r="A104" s="305">
        <v>78</v>
      </c>
      <c r="B104" s="246"/>
      <c r="C104" s="244" t="s">
        <v>219</v>
      </c>
      <c r="D104" s="187" t="s">
        <v>267</v>
      </c>
      <c r="E104" s="187" t="s">
        <v>135</v>
      </c>
      <c r="F104" s="188"/>
      <c r="G104" s="249"/>
      <c r="H104" s="249"/>
      <c r="I104" s="246"/>
      <c r="J104" s="247"/>
      <c r="K104" s="247"/>
      <c r="L104" s="265"/>
    </row>
    <row r="105" spans="1:12" ht="13.5" customHeight="1">
      <c r="A105" s="305">
        <v>79</v>
      </c>
      <c r="B105" s="246"/>
      <c r="C105" s="244" t="s">
        <v>219</v>
      </c>
      <c r="D105" s="187" t="s">
        <v>186</v>
      </c>
      <c r="E105" s="187" t="s">
        <v>292</v>
      </c>
      <c r="F105" s="188"/>
      <c r="G105" s="249"/>
      <c r="H105" s="249"/>
      <c r="I105" s="246"/>
      <c r="J105" s="247"/>
      <c r="K105" s="247"/>
      <c r="L105" s="265"/>
    </row>
    <row r="106" spans="1:12" ht="13.5" customHeight="1">
      <c r="A106" s="305">
        <v>80</v>
      </c>
      <c r="B106" s="246"/>
      <c r="C106" s="244" t="s">
        <v>219</v>
      </c>
      <c r="D106" s="187" t="s">
        <v>266</v>
      </c>
      <c r="E106" s="187" t="s">
        <v>64</v>
      </c>
      <c r="F106" s="188"/>
      <c r="G106" s="249"/>
      <c r="H106" s="249"/>
      <c r="I106" s="246"/>
      <c r="J106" s="247"/>
      <c r="K106" s="247"/>
      <c r="L106" s="265"/>
    </row>
    <row r="107" spans="1:12" ht="13.5" customHeight="1">
      <c r="A107" s="305">
        <v>81</v>
      </c>
      <c r="B107" s="246"/>
      <c r="C107" s="244" t="s">
        <v>219</v>
      </c>
      <c r="D107" s="187" t="s">
        <v>265</v>
      </c>
      <c r="E107" s="187" t="s">
        <v>64</v>
      </c>
      <c r="F107" s="188"/>
      <c r="G107" s="249"/>
      <c r="H107" s="249"/>
      <c r="I107" s="246"/>
      <c r="J107" s="247"/>
      <c r="K107" s="247"/>
      <c r="L107" s="265"/>
    </row>
    <row r="108" spans="1:12" ht="13.5" customHeight="1">
      <c r="A108" s="305">
        <v>82</v>
      </c>
      <c r="B108" s="246"/>
      <c r="C108" s="244" t="s">
        <v>219</v>
      </c>
      <c r="D108" s="187" t="s">
        <v>187</v>
      </c>
      <c r="E108" s="187" t="s">
        <v>292</v>
      </c>
      <c r="F108" s="188"/>
      <c r="G108" s="249"/>
      <c r="H108" s="249"/>
      <c r="I108" s="246"/>
      <c r="J108" s="247"/>
      <c r="K108" s="247"/>
      <c r="L108" s="265"/>
    </row>
    <row r="109" spans="1:12" ht="13.5" customHeight="1">
      <c r="A109" s="305">
        <v>83</v>
      </c>
      <c r="B109" s="246"/>
      <c r="C109" s="244" t="s">
        <v>219</v>
      </c>
      <c r="D109" s="187" t="s">
        <v>264</v>
      </c>
      <c r="E109" s="187" t="s">
        <v>292</v>
      </c>
      <c r="F109" s="188"/>
      <c r="G109" s="249"/>
      <c r="H109" s="249"/>
      <c r="I109" s="246"/>
      <c r="J109" s="247"/>
      <c r="K109" s="247"/>
      <c r="L109" s="265"/>
    </row>
    <row r="110" spans="1:12" ht="13.5" customHeight="1">
      <c r="A110" s="305">
        <v>84</v>
      </c>
      <c r="B110" s="246"/>
      <c r="C110" s="244" t="s">
        <v>219</v>
      </c>
      <c r="D110" s="187" t="s">
        <v>188</v>
      </c>
      <c r="E110" s="187" t="s">
        <v>292</v>
      </c>
      <c r="F110" s="188"/>
      <c r="G110" s="249"/>
      <c r="H110" s="249"/>
      <c r="I110" s="246"/>
      <c r="J110" s="247"/>
      <c r="K110" s="247"/>
      <c r="L110" s="265"/>
    </row>
    <row r="111" spans="1:12" ht="13.5" customHeight="1">
      <c r="A111" s="305">
        <v>85</v>
      </c>
      <c r="B111" s="246"/>
      <c r="C111" s="244" t="s">
        <v>219</v>
      </c>
      <c r="D111" s="187" t="s">
        <v>189</v>
      </c>
      <c r="E111" s="187" t="s">
        <v>292</v>
      </c>
      <c r="F111" s="188"/>
      <c r="G111" s="249"/>
      <c r="H111" s="249"/>
      <c r="I111" s="246"/>
      <c r="J111" s="247"/>
      <c r="K111" s="247"/>
      <c r="L111" s="265"/>
    </row>
    <row r="112" spans="1:12" ht="13.5" customHeight="1">
      <c r="A112" s="305">
        <v>86</v>
      </c>
      <c r="B112" s="246"/>
      <c r="C112" s="244" t="s">
        <v>219</v>
      </c>
      <c r="D112" s="187" t="s">
        <v>263</v>
      </c>
      <c r="E112" s="187" t="s">
        <v>292</v>
      </c>
      <c r="F112" s="188"/>
      <c r="G112" s="249"/>
      <c r="H112" s="249"/>
      <c r="I112" s="246"/>
      <c r="J112" s="247"/>
      <c r="K112" s="247"/>
      <c r="L112" s="265"/>
    </row>
    <row r="113" spans="1:12" ht="13.5" customHeight="1" thickBot="1">
      <c r="A113" s="306">
        <v>87</v>
      </c>
      <c r="B113" s="269"/>
      <c r="C113" s="267" t="s">
        <v>219</v>
      </c>
      <c r="D113" s="208" t="s">
        <v>190</v>
      </c>
      <c r="E113" s="208" t="s">
        <v>292</v>
      </c>
      <c r="F113" s="209"/>
      <c r="G113" s="307"/>
      <c r="H113" s="307"/>
      <c r="I113" s="269"/>
      <c r="J113" s="270"/>
      <c r="K113" s="270"/>
      <c r="L113" s="271"/>
    </row>
    <row r="114" spans="1:12" ht="12.75" customHeight="1" thickBot="1">
      <c r="A114" s="178" t="s">
        <v>96</v>
      </c>
      <c r="B114" s="178"/>
      <c r="C114" s="178"/>
      <c r="D114" s="113"/>
      <c r="E114" s="113"/>
      <c r="F114" s="113"/>
      <c r="G114" s="75"/>
      <c r="H114" s="67"/>
      <c r="I114" s="67"/>
      <c r="J114" s="67"/>
      <c r="K114" s="113"/>
      <c r="L114" s="113"/>
    </row>
    <row r="115" spans="1:12" ht="12" customHeight="1">
      <c r="A115" s="68"/>
      <c r="B115" s="69"/>
      <c r="C115" s="69"/>
      <c r="D115" s="196" t="s">
        <v>191</v>
      </c>
      <c r="E115" s="196" t="s">
        <v>292</v>
      </c>
      <c r="F115" s="69"/>
      <c r="G115" s="70"/>
      <c r="H115" s="70"/>
      <c r="I115" s="103"/>
      <c r="J115" s="103"/>
      <c r="K115" s="71"/>
      <c r="L115" s="72"/>
    </row>
    <row r="116" spans="1:12" ht="12" customHeight="1">
      <c r="A116" s="180"/>
      <c r="B116" s="181"/>
      <c r="C116" s="181"/>
      <c r="D116" s="187" t="s">
        <v>141</v>
      </c>
      <c r="E116" s="187" t="s">
        <v>142</v>
      </c>
      <c r="F116" s="181"/>
      <c r="G116" s="119"/>
      <c r="H116" s="119"/>
      <c r="I116" s="120"/>
      <c r="J116" s="120"/>
      <c r="K116" s="182"/>
      <c r="L116" s="183"/>
    </row>
    <row r="117" spans="1:12" ht="12" customHeight="1">
      <c r="A117" s="180"/>
      <c r="B117" s="181"/>
      <c r="C117" s="181"/>
      <c r="D117" s="187" t="s">
        <v>137</v>
      </c>
      <c r="E117" s="187" t="s">
        <v>292</v>
      </c>
      <c r="F117" s="181"/>
      <c r="G117" s="119"/>
      <c r="H117" s="119"/>
      <c r="I117" s="120"/>
      <c r="J117" s="120"/>
      <c r="K117" s="182"/>
      <c r="L117" s="183"/>
    </row>
    <row r="118" spans="1:12" ht="12" customHeight="1">
      <c r="A118" s="180"/>
      <c r="B118" s="181"/>
      <c r="C118" s="181"/>
      <c r="D118" s="187" t="s">
        <v>262</v>
      </c>
      <c r="E118" s="187" t="s">
        <v>292</v>
      </c>
      <c r="F118" s="181"/>
      <c r="G118" s="119"/>
      <c r="H118" s="119"/>
      <c r="I118" s="120"/>
      <c r="J118" s="120"/>
      <c r="K118" s="182"/>
      <c r="L118" s="183"/>
    </row>
    <row r="119" spans="1:12" ht="12" customHeight="1">
      <c r="A119" s="180"/>
      <c r="B119" s="181"/>
      <c r="C119" s="181"/>
      <c r="D119" s="187" t="s">
        <v>156</v>
      </c>
      <c r="E119" s="187" t="s">
        <v>144</v>
      </c>
      <c r="F119" s="181"/>
      <c r="G119" s="119"/>
      <c r="H119" s="119"/>
      <c r="I119" s="120"/>
      <c r="J119" s="120"/>
      <c r="K119" s="182"/>
      <c r="L119" s="183"/>
    </row>
    <row r="120" spans="1:12" ht="12" customHeight="1">
      <c r="A120" s="180"/>
      <c r="B120" s="181"/>
      <c r="C120" s="181"/>
      <c r="D120" s="187" t="s">
        <v>185</v>
      </c>
      <c r="E120" s="187" t="s">
        <v>84</v>
      </c>
      <c r="F120" s="181"/>
      <c r="G120" s="119"/>
      <c r="H120" s="119"/>
      <c r="I120" s="120"/>
      <c r="J120" s="120"/>
      <c r="K120" s="182"/>
      <c r="L120" s="183"/>
    </row>
    <row r="121" spans="1:12" ht="12" customHeight="1">
      <c r="A121" s="180"/>
      <c r="B121" s="181"/>
      <c r="C121" s="181"/>
      <c r="D121" s="187" t="s">
        <v>182</v>
      </c>
      <c r="E121" s="187" t="s">
        <v>67</v>
      </c>
      <c r="F121" s="181"/>
      <c r="G121" s="119"/>
      <c r="H121" s="119"/>
      <c r="I121" s="120"/>
      <c r="J121" s="120"/>
      <c r="K121" s="182"/>
      <c r="L121" s="183"/>
    </row>
    <row r="122" spans="1:12" ht="12" customHeight="1">
      <c r="A122" s="180"/>
      <c r="B122" s="181"/>
      <c r="C122" s="181"/>
      <c r="D122" s="187" t="s">
        <v>160</v>
      </c>
      <c r="E122" s="187" t="s">
        <v>292</v>
      </c>
      <c r="F122" s="181"/>
      <c r="G122" s="119"/>
      <c r="H122" s="119"/>
      <c r="I122" s="120"/>
      <c r="J122" s="120"/>
      <c r="K122" s="182"/>
      <c r="L122" s="183"/>
    </row>
    <row r="123" spans="1:12" ht="12" customHeight="1">
      <c r="A123" s="180"/>
      <c r="B123" s="181"/>
      <c r="C123" s="181"/>
      <c r="D123" s="187" t="s">
        <v>155</v>
      </c>
      <c r="E123" s="187" t="s">
        <v>67</v>
      </c>
      <c r="F123" s="181"/>
      <c r="G123" s="119"/>
      <c r="H123" s="119"/>
      <c r="I123" s="120"/>
      <c r="J123" s="120"/>
      <c r="K123" s="182"/>
      <c r="L123" s="183"/>
    </row>
    <row r="124" spans="1:12" ht="12" customHeight="1">
      <c r="A124" s="180"/>
      <c r="B124" s="181"/>
      <c r="C124" s="181"/>
      <c r="D124" s="187" t="s">
        <v>261</v>
      </c>
      <c r="E124" s="187" t="s">
        <v>292</v>
      </c>
      <c r="F124" s="181"/>
      <c r="G124" s="119"/>
      <c r="H124" s="119"/>
      <c r="I124" s="120"/>
      <c r="J124" s="120"/>
      <c r="K124" s="182"/>
      <c r="L124" s="183"/>
    </row>
    <row r="125" spans="1:12" ht="12" customHeight="1">
      <c r="A125" s="180"/>
      <c r="B125" s="181"/>
      <c r="C125" s="181"/>
      <c r="D125" s="187" t="s">
        <v>157</v>
      </c>
      <c r="E125" s="187" t="s">
        <v>292</v>
      </c>
      <c r="F125" s="181"/>
      <c r="G125" s="119"/>
      <c r="H125" s="119"/>
      <c r="I125" s="120"/>
      <c r="J125" s="120"/>
      <c r="K125" s="182"/>
      <c r="L125" s="183"/>
    </row>
    <row r="126" spans="1:12" ht="12" customHeight="1">
      <c r="A126" s="180"/>
      <c r="B126" s="181"/>
      <c r="C126" s="181"/>
      <c r="D126" s="187" t="s">
        <v>260</v>
      </c>
      <c r="E126" s="187" t="s">
        <v>292</v>
      </c>
      <c r="F126" s="181"/>
      <c r="G126" s="119"/>
      <c r="H126" s="119"/>
      <c r="I126" s="120"/>
      <c r="J126" s="120"/>
      <c r="K126" s="182"/>
      <c r="L126" s="183"/>
    </row>
    <row r="127" spans="1:12" ht="12" customHeight="1">
      <c r="A127" s="180"/>
      <c r="B127" s="181"/>
      <c r="C127" s="181"/>
      <c r="D127" s="187" t="s">
        <v>259</v>
      </c>
      <c r="E127" s="187" t="s">
        <v>292</v>
      </c>
      <c r="F127" s="181"/>
      <c r="G127" s="119"/>
      <c r="H127" s="119"/>
      <c r="I127" s="120"/>
      <c r="J127" s="120"/>
      <c r="K127" s="182"/>
      <c r="L127" s="183"/>
    </row>
    <row r="128" spans="1:12" ht="12" customHeight="1">
      <c r="A128" s="55"/>
      <c r="B128" s="56"/>
      <c r="C128" s="56"/>
      <c r="D128" s="187" t="s">
        <v>161</v>
      </c>
      <c r="E128" s="187" t="s">
        <v>292</v>
      </c>
      <c r="F128" s="56"/>
      <c r="G128" s="57"/>
      <c r="H128" s="57"/>
      <c r="I128" s="74"/>
      <c r="J128" s="74"/>
      <c r="K128" s="73"/>
      <c r="L128" s="58"/>
    </row>
    <row r="129" spans="1:12" ht="12" customHeight="1">
      <c r="A129" s="55"/>
      <c r="B129" s="56"/>
      <c r="C129" s="56"/>
      <c r="D129" s="187" t="s">
        <v>258</v>
      </c>
      <c r="E129" s="187" t="s">
        <v>292</v>
      </c>
      <c r="F129" s="56"/>
      <c r="G129" s="57"/>
      <c r="H129" s="57"/>
      <c r="I129" s="74"/>
      <c r="J129" s="74"/>
      <c r="K129" s="73"/>
      <c r="L129" s="58"/>
    </row>
    <row r="130" spans="1:12" ht="12" customHeight="1">
      <c r="A130" s="55"/>
      <c r="B130" s="56"/>
      <c r="C130" s="56"/>
      <c r="D130" s="187" t="s">
        <v>257</v>
      </c>
      <c r="E130" s="187" t="s">
        <v>292</v>
      </c>
      <c r="F130" s="56"/>
      <c r="G130" s="57"/>
      <c r="H130" s="57"/>
      <c r="I130" s="74"/>
      <c r="J130" s="74"/>
      <c r="K130" s="73"/>
      <c r="L130" s="58"/>
    </row>
    <row r="131" spans="1:12" ht="12" customHeight="1">
      <c r="A131" s="55"/>
      <c r="B131" s="56"/>
      <c r="C131" s="56"/>
      <c r="D131" s="187" t="s">
        <v>256</v>
      </c>
      <c r="E131" s="187" t="s">
        <v>292</v>
      </c>
      <c r="F131" s="56"/>
      <c r="G131" s="57"/>
      <c r="H131" s="57"/>
      <c r="I131" s="102"/>
      <c r="J131" s="102"/>
      <c r="K131" s="73"/>
      <c r="L131" s="58"/>
    </row>
    <row r="132" spans="1:12" ht="12" customHeight="1">
      <c r="A132" s="55"/>
      <c r="B132" s="56"/>
      <c r="C132" s="56"/>
      <c r="D132" s="187" t="s">
        <v>255</v>
      </c>
      <c r="E132" s="187" t="s">
        <v>292</v>
      </c>
      <c r="F132" s="56"/>
      <c r="G132" s="57"/>
      <c r="H132" s="57"/>
      <c r="I132" s="102"/>
      <c r="J132" s="102"/>
      <c r="K132" s="73"/>
      <c r="L132" s="58"/>
    </row>
    <row r="133" spans="1:12" ht="12" customHeight="1">
      <c r="A133" s="55"/>
      <c r="B133" s="56"/>
      <c r="C133" s="56"/>
      <c r="D133" s="187" t="s">
        <v>158</v>
      </c>
      <c r="E133" s="187" t="s">
        <v>292</v>
      </c>
      <c r="F133" s="56"/>
      <c r="G133" s="57"/>
      <c r="H133" s="57"/>
      <c r="I133" s="74"/>
      <c r="J133" s="74"/>
      <c r="K133" s="73"/>
      <c r="L133" s="58"/>
    </row>
    <row r="134" spans="1:12" ht="12" customHeight="1">
      <c r="A134" s="55"/>
      <c r="B134" s="56"/>
      <c r="C134" s="56"/>
      <c r="D134" s="187" t="s">
        <v>199</v>
      </c>
      <c r="E134" s="187" t="s">
        <v>48</v>
      </c>
      <c r="F134" s="56"/>
      <c r="G134" s="57"/>
      <c r="H134" s="57"/>
      <c r="I134" s="74"/>
      <c r="J134" s="74"/>
      <c r="K134" s="73"/>
      <c r="L134" s="58"/>
    </row>
    <row r="135" spans="1:12" ht="12" customHeight="1">
      <c r="A135" s="55"/>
      <c r="B135" s="56"/>
      <c r="C135" s="56"/>
      <c r="D135" s="187" t="s">
        <v>254</v>
      </c>
      <c r="E135" s="187" t="s">
        <v>292</v>
      </c>
      <c r="F135" s="56"/>
      <c r="G135" s="57"/>
      <c r="H135" s="57"/>
      <c r="I135" s="74"/>
      <c r="J135" s="74"/>
      <c r="K135" s="73"/>
      <c r="L135" s="58"/>
    </row>
    <row r="136" spans="1:12" ht="12" customHeight="1">
      <c r="A136" s="55"/>
      <c r="B136" s="56"/>
      <c r="C136" s="56"/>
      <c r="D136" s="187" t="s">
        <v>200</v>
      </c>
      <c r="E136" s="187" t="s">
        <v>292</v>
      </c>
      <c r="F136" s="56"/>
      <c r="G136" s="57"/>
      <c r="H136" s="57"/>
      <c r="I136" s="74"/>
      <c r="J136" s="74"/>
      <c r="K136" s="73"/>
      <c r="L136" s="58"/>
    </row>
    <row r="137" spans="1:12" ht="12" customHeight="1">
      <c r="A137" s="55"/>
      <c r="B137" s="56"/>
      <c r="C137" s="56"/>
      <c r="D137" s="187" t="s">
        <v>203</v>
      </c>
      <c r="E137" s="187" t="s">
        <v>292</v>
      </c>
      <c r="F137" s="56"/>
      <c r="G137" s="57"/>
      <c r="H137" s="57"/>
      <c r="I137" s="74"/>
      <c r="J137" s="74"/>
      <c r="K137" s="73"/>
      <c r="L137" s="58"/>
    </row>
    <row r="138" spans="1:12" ht="12" customHeight="1">
      <c r="A138" s="55"/>
      <c r="B138" s="56"/>
      <c r="C138" s="56"/>
      <c r="D138" s="187" t="s">
        <v>253</v>
      </c>
      <c r="E138" s="187" t="s">
        <v>292</v>
      </c>
      <c r="F138" s="56"/>
      <c r="G138" s="57"/>
      <c r="H138" s="57"/>
      <c r="I138" s="74"/>
      <c r="J138" s="74"/>
      <c r="K138" s="73"/>
      <c r="L138" s="58"/>
    </row>
    <row r="139" spans="1:12" ht="12" customHeight="1">
      <c r="A139" s="55"/>
      <c r="B139" s="56"/>
      <c r="C139" s="56"/>
      <c r="D139" s="187" t="s">
        <v>204</v>
      </c>
      <c r="E139" s="187" t="s">
        <v>292</v>
      </c>
      <c r="F139" s="56"/>
      <c r="G139" s="57"/>
      <c r="H139" s="57"/>
      <c r="I139" s="74"/>
      <c r="J139" s="74"/>
      <c r="K139" s="73"/>
      <c r="L139" s="58"/>
    </row>
    <row r="140" spans="1:12" ht="12" customHeight="1">
      <c r="A140" s="55"/>
      <c r="B140" s="56"/>
      <c r="C140" s="56"/>
      <c r="D140" s="187" t="s">
        <v>202</v>
      </c>
      <c r="E140" s="187" t="s">
        <v>292</v>
      </c>
      <c r="F140" s="56"/>
      <c r="G140" s="57"/>
      <c r="H140" s="57"/>
      <c r="I140" s="74"/>
      <c r="J140" s="74"/>
      <c r="K140" s="73"/>
      <c r="L140" s="58"/>
    </row>
    <row r="141" spans="1:12" ht="12" customHeight="1">
      <c r="A141" s="55"/>
      <c r="B141" s="56"/>
      <c r="C141" s="56"/>
      <c r="D141" s="187" t="s">
        <v>197</v>
      </c>
      <c r="E141" s="187" t="s">
        <v>292</v>
      </c>
      <c r="F141" s="56"/>
      <c r="G141" s="57"/>
      <c r="H141" s="57"/>
      <c r="I141" s="74"/>
      <c r="J141" s="74"/>
      <c r="K141" s="73"/>
      <c r="L141" s="58"/>
    </row>
    <row r="142" spans="1:12" ht="12" customHeight="1">
      <c r="A142" s="55"/>
      <c r="B142" s="56"/>
      <c r="C142" s="56"/>
      <c r="D142" s="187" t="s">
        <v>252</v>
      </c>
      <c r="E142" s="187" t="s">
        <v>292</v>
      </c>
      <c r="F142" s="56"/>
      <c r="G142" s="57"/>
      <c r="H142" s="57"/>
      <c r="I142" s="74"/>
      <c r="J142" s="74"/>
      <c r="K142" s="73"/>
      <c r="L142" s="58"/>
    </row>
    <row r="143" spans="1:12" ht="12" customHeight="1" thickBot="1">
      <c r="A143" s="55"/>
      <c r="B143" s="56"/>
      <c r="C143" s="56"/>
      <c r="D143" s="208" t="s">
        <v>251</v>
      </c>
      <c r="E143" s="208" t="s">
        <v>64</v>
      </c>
      <c r="F143" s="56"/>
      <c r="G143" s="57"/>
      <c r="H143" s="57"/>
      <c r="I143" s="74"/>
      <c r="J143" s="74"/>
      <c r="K143" s="73"/>
      <c r="L143" s="58"/>
    </row>
    <row r="144" spans="1:12" s="50" customFormat="1" ht="11.25" customHeight="1" thickBot="1">
      <c r="A144" s="167" t="s">
        <v>101</v>
      </c>
      <c r="B144" s="167"/>
      <c r="C144" s="168" t="s">
        <v>102</v>
      </c>
      <c r="D144" s="168" t="s">
        <v>103</v>
      </c>
      <c r="E144" s="169" t="s">
        <v>105</v>
      </c>
      <c r="F144" s="169"/>
      <c r="G144" s="146" t="s">
        <v>106</v>
      </c>
      <c r="H144" s="146"/>
      <c r="I144" s="146"/>
      <c r="J144" s="146"/>
      <c r="K144" s="146"/>
      <c r="L144" s="146"/>
    </row>
    <row r="145" spans="1:12" s="50" customFormat="1" ht="12.75">
      <c r="A145" s="167"/>
      <c r="B145" s="167"/>
      <c r="C145" s="168"/>
      <c r="D145" s="168"/>
      <c r="E145" s="82" t="s">
        <v>107</v>
      </c>
      <c r="F145" s="83" t="s">
        <v>108</v>
      </c>
      <c r="G145" s="82" t="s">
        <v>109</v>
      </c>
      <c r="H145" s="82" t="s">
        <v>110</v>
      </c>
      <c r="I145" s="83" t="s">
        <v>111</v>
      </c>
      <c r="J145" s="84" t="s">
        <v>112</v>
      </c>
      <c r="K145" s="84" t="s">
        <v>113</v>
      </c>
      <c r="L145" s="85" t="s">
        <v>114</v>
      </c>
    </row>
    <row r="146" spans="1:12" s="50" customFormat="1" ht="12.75" customHeight="1" thickBot="1">
      <c r="A146" s="166" t="s">
        <v>115</v>
      </c>
      <c r="B146" s="166"/>
      <c r="C146" s="129" t="s">
        <v>116</v>
      </c>
      <c r="D146" s="129" t="s">
        <v>117</v>
      </c>
      <c r="E146" s="130" t="s">
        <v>247</v>
      </c>
      <c r="F146" s="130" t="s">
        <v>247</v>
      </c>
      <c r="G146" s="90">
        <v>116</v>
      </c>
      <c r="H146" s="90">
        <v>87</v>
      </c>
      <c r="I146" s="90">
        <v>29</v>
      </c>
      <c r="J146" s="90">
        <v>87</v>
      </c>
      <c r="K146" s="90">
        <v>0</v>
      </c>
      <c r="L146" s="91">
        <v>1</v>
      </c>
    </row>
    <row r="147" spans="1:12" s="50" customFormat="1" ht="13.5" thickBot="1">
      <c r="A147" s="46"/>
      <c r="B147" s="46"/>
      <c r="C147" s="46"/>
      <c r="D147" s="46"/>
      <c r="E147" s="47"/>
      <c r="F147" s="46"/>
      <c r="G147" s="46"/>
      <c r="H147" s="46"/>
      <c r="I147" s="46"/>
      <c r="J147" s="46"/>
      <c r="K147" s="46"/>
      <c r="L147" s="46"/>
    </row>
    <row r="148" spans="1:12" s="133" customFormat="1" ht="13.5" customHeight="1">
      <c r="A148" s="142" t="s">
        <v>118</v>
      </c>
      <c r="B148" s="142"/>
      <c r="C148" s="142"/>
      <c r="D148" s="142"/>
      <c r="E148" s="142"/>
      <c r="F148" s="131"/>
      <c r="G148" s="132"/>
      <c r="H148" s="142" t="s">
        <v>119</v>
      </c>
      <c r="I148" s="142"/>
      <c r="J148" s="142"/>
      <c r="K148" s="142"/>
      <c r="L148" s="142"/>
    </row>
    <row r="149" spans="1:12" s="133" customFormat="1" ht="13.5" customHeight="1">
      <c r="A149" s="143"/>
      <c r="B149" s="143"/>
      <c r="C149" s="143"/>
      <c r="D149" s="143"/>
      <c r="E149" s="143"/>
      <c r="F149" s="131"/>
      <c r="H149" s="143"/>
      <c r="I149" s="143"/>
      <c r="J149" s="143"/>
      <c r="K149" s="143"/>
      <c r="L149" s="143"/>
    </row>
    <row r="150" spans="1:12" s="133" customFormat="1" ht="12.75">
      <c r="A150" s="143"/>
      <c r="B150" s="143"/>
      <c r="C150" s="143"/>
      <c r="D150" s="143"/>
      <c r="E150" s="143"/>
      <c r="F150" s="131"/>
      <c r="G150" s="131"/>
      <c r="H150" s="143"/>
      <c r="I150" s="143"/>
      <c r="J150" s="143"/>
      <c r="K150" s="143"/>
      <c r="L150" s="143"/>
    </row>
    <row r="151" spans="1:12" s="133" customFormat="1" ht="12.75" customHeight="1" thickBot="1">
      <c r="A151" s="165" t="s">
        <v>221</v>
      </c>
      <c r="B151" s="165"/>
      <c r="C151" s="165"/>
      <c r="D151" s="165"/>
      <c r="E151" s="165"/>
      <c r="F151" s="131"/>
      <c r="G151" s="132"/>
      <c r="H151" s="165" t="s">
        <v>223</v>
      </c>
      <c r="I151" s="165"/>
      <c r="J151" s="165"/>
      <c r="K151" s="165"/>
      <c r="L151" s="165"/>
    </row>
    <row r="152" spans="1:12" s="113" customFormat="1" ht="12.75">
      <c r="A152" s="134"/>
      <c r="E152" s="124"/>
      <c r="F152" s="124"/>
      <c r="G152" s="134"/>
      <c r="H152" s="134"/>
      <c r="I152" s="134"/>
      <c r="J152" s="134"/>
      <c r="K152" s="134"/>
      <c r="L152" s="134"/>
    </row>
  </sheetData>
  <sheetProtection/>
  <mergeCells count="28">
    <mergeCell ref="A6:L6"/>
    <mergeCell ref="A8:L8"/>
    <mergeCell ref="A9:L9"/>
    <mergeCell ref="A11:L11"/>
    <mergeCell ref="A1:L1"/>
    <mergeCell ref="A2:L2"/>
    <mergeCell ref="A3:L3"/>
    <mergeCell ref="A4:L4"/>
    <mergeCell ref="E144:F144"/>
    <mergeCell ref="G144:L144"/>
    <mergeCell ref="A12:L12"/>
    <mergeCell ref="A13:L13"/>
    <mergeCell ref="A18:F18"/>
    <mergeCell ref="G18:L18"/>
    <mergeCell ref="A114:C114"/>
    <mergeCell ref="A144:B145"/>
    <mergeCell ref="C144:C145"/>
    <mergeCell ref="D144:D145"/>
    <mergeCell ref="A151:E151"/>
    <mergeCell ref="H151:L151"/>
    <mergeCell ref="A7:L7"/>
    <mergeCell ref="A146:B146"/>
    <mergeCell ref="A148:E148"/>
    <mergeCell ref="H148:L148"/>
    <mergeCell ref="A149:E150"/>
    <mergeCell ref="H149:L150"/>
    <mergeCell ref="G26:H26"/>
    <mergeCell ref="K26:L26"/>
  </mergeCells>
  <conditionalFormatting sqref="B114:C114 E49:F50 E27:F39 E41:F45 E44:E55 E52:F113">
    <cfRule type="cellIs" priority="1" dxfId="0" operator="equal" stopIfTrue="1">
      <formula>0</formula>
    </cfRule>
  </conditionalFormatting>
  <printOptions horizontalCentered="1"/>
  <pageMargins left="0.19652777777777777" right="0.19652777777777777" top="0.39305555555555555" bottom="0.39305555555555555" header="0.19652777777777777" footer="0.19652777777777777"/>
  <pageSetup horizontalDpi="600" verticalDpi="600" orientation="landscape" paperSize="9" scale="83" r:id="rId2"/>
  <headerFooter alignWithMargins="0">
    <oddHeader>&amp;R&amp;8&amp;UФЕДЕРАЦИЯ ЛЫЖНЫХ ГОНОК РОССИИ</oddHeader>
    <oddFooter>&amp;C&amp;P  из  &amp;N&amp;R&amp;D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Dmitry</cp:lastModifiedBy>
  <cp:lastPrinted>2009-01-31T14:04:16Z</cp:lastPrinted>
  <dcterms:created xsi:type="dcterms:W3CDTF">2009-01-30T20:36:27Z</dcterms:created>
  <dcterms:modified xsi:type="dcterms:W3CDTF">2009-01-31T14:14:00Z</dcterms:modified>
  <cp:category/>
  <cp:version/>
  <cp:contentType/>
  <cp:contentStatus/>
</cp:coreProperties>
</file>