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общий зачет" sheetId="1" r:id="rId1"/>
    <sheet name="1 этап" sheetId="2" r:id="rId2"/>
    <sheet name="2 этап" sheetId="3" r:id="rId3"/>
  </sheets>
  <definedNames>
    <definedName name="_xlnm._FilterDatabase" localSheetId="1" hidden="1">'1 этап'!$I$3:$I$52</definedName>
  </definedNames>
  <calcPr calcId="152511"/>
</workbook>
</file>

<file path=xl/calcChain.xml><?xml version="1.0" encoding="utf-8"?>
<calcChain xmlns="http://schemas.openxmlformats.org/spreadsheetml/2006/main">
  <c r="L213" i="1" l="1"/>
  <c r="L208" i="1"/>
  <c r="L207" i="1"/>
  <c r="L216" i="1"/>
  <c r="L215" i="1"/>
  <c r="L222" i="1"/>
  <c r="L221" i="1"/>
  <c r="L220" i="1"/>
  <c r="L219" i="1"/>
  <c r="L217" i="1"/>
  <c r="L209" i="1"/>
  <c r="L214" i="1"/>
  <c r="L218" i="1"/>
  <c r="L212" i="1"/>
  <c r="L211" i="1"/>
  <c r="L206" i="1"/>
  <c r="L210" i="1"/>
  <c r="L198" i="1"/>
  <c r="L197" i="1"/>
  <c r="L196" i="1"/>
  <c r="L195" i="1"/>
  <c r="L194" i="1"/>
  <c r="L193" i="1"/>
  <c r="L202" i="1"/>
  <c r="L203" i="1"/>
  <c r="L201" i="1"/>
  <c r="L200" i="1"/>
  <c r="L199" i="1"/>
  <c r="L192" i="1"/>
  <c r="L191" i="1"/>
  <c r="L189" i="1"/>
  <c r="L190" i="1"/>
  <c r="L188" i="1"/>
  <c r="L187" i="1"/>
  <c r="L186" i="1"/>
  <c r="L178" i="1"/>
  <c r="L179" i="1"/>
  <c r="L181" i="1"/>
  <c r="L183" i="1"/>
  <c r="L182" i="1"/>
  <c r="L180" i="1"/>
  <c r="L177" i="1"/>
  <c r="L176" i="1"/>
  <c r="L166" i="1"/>
  <c r="L165" i="1"/>
  <c r="L164" i="1"/>
  <c r="L159" i="1"/>
  <c r="L172" i="1"/>
  <c r="L171" i="1"/>
  <c r="L170" i="1"/>
  <c r="L169" i="1"/>
  <c r="L168" i="1"/>
  <c r="L167" i="1"/>
  <c r="L163" i="1"/>
  <c r="L162" i="1"/>
  <c r="L161" i="1"/>
  <c r="L160" i="1"/>
  <c r="L158" i="1"/>
  <c r="L154" i="1"/>
  <c r="L144" i="1"/>
  <c r="L142" i="1"/>
  <c r="L139" i="1"/>
  <c r="L137" i="1"/>
  <c r="L147" i="1"/>
  <c r="L134" i="1"/>
  <c r="L131" i="1"/>
  <c r="L129" i="1"/>
  <c r="L127" i="1"/>
  <c r="L126" i="1"/>
  <c r="L125" i="1"/>
  <c r="L124" i="1"/>
  <c r="L121" i="1"/>
  <c r="L117" i="1"/>
  <c r="L116" i="1"/>
  <c r="L114" i="1"/>
  <c r="L113" i="1"/>
  <c r="L112" i="1"/>
  <c r="L111" i="1"/>
  <c r="L109" i="1"/>
  <c r="L153" i="1"/>
  <c r="L143" i="1"/>
  <c r="L152" i="1"/>
  <c r="L132" i="1"/>
  <c r="L151" i="1"/>
  <c r="L150" i="1"/>
  <c r="L149" i="1"/>
  <c r="L148" i="1"/>
  <c r="L145" i="1"/>
  <c r="L146" i="1"/>
  <c r="L140" i="1"/>
  <c r="L141" i="1"/>
  <c r="L128" i="1"/>
  <c r="L138" i="1"/>
  <c r="L120" i="1"/>
  <c r="L122" i="1"/>
  <c r="L118" i="1"/>
  <c r="L136" i="1"/>
  <c r="L119" i="1"/>
  <c r="L135" i="1"/>
  <c r="L133" i="1"/>
  <c r="L108" i="1"/>
  <c r="L130" i="1"/>
  <c r="L123" i="1"/>
  <c r="L115" i="1"/>
  <c r="L107" i="1"/>
  <c r="L110" i="1"/>
  <c r="L106" i="1"/>
  <c r="L101" i="1"/>
  <c r="L100" i="1"/>
  <c r="L99" i="1"/>
  <c r="L98" i="1"/>
  <c r="L95" i="1"/>
  <c r="L93" i="1"/>
  <c r="L92" i="1"/>
  <c r="L90" i="1"/>
  <c r="L89" i="1"/>
  <c r="L88" i="1"/>
  <c r="L87" i="1"/>
  <c r="L86" i="1"/>
  <c r="L85" i="1"/>
  <c r="L102" i="1"/>
  <c r="L84" i="1"/>
  <c r="L94" i="1"/>
  <c r="L97" i="1"/>
  <c r="L83" i="1"/>
  <c r="L96" i="1"/>
  <c r="L82" i="1"/>
  <c r="L79" i="1"/>
  <c r="L76" i="1"/>
  <c r="L91" i="1"/>
  <c r="L77" i="1"/>
  <c r="L81" i="1"/>
  <c r="L78" i="1"/>
  <c r="L80" i="1"/>
  <c r="L54" i="1"/>
  <c r="L59" i="1"/>
  <c r="L56" i="1"/>
  <c r="L64" i="1"/>
  <c r="L57" i="1"/>
  <c r="L68" i="1"/>
  <c r="L65" i="1"/>
  <c r="L70" i="1"/>
  <c r="L51" i="1"/>
  <c r="L58" i="1"/>
  <c r="L60" i="1"/>
  <c r="L61" i="1"/>
  <c r="L62" i="1"/>
  <c r="L63" i="1"/>
  <c r="L52" i="1"/>
  <c r="L66" i="1"/>
  <c r="L67" i="1"/>
  <c r="L69" i="1"/>
  <c r="L71" i="1"/>
  <c r="L72" i="1"/>
  <c r="L50" i="1"/>
  <c r="L55" i="1"/>
  <c r="L53" i="1"/>
  <c r="L49" i="1"/>
  <c r="L8" i="1"/>
  <c r="L10" i="1"/>
  <c r="L16" i="1"/>
  <c r="L13" i="1"/>
  <c r="L17" i="1"/>
  <c r="L19" i="1"/>
  <c r="L24" i="1"/>
  <c r="L25" i="1"/>
  <c r="L26" i="1"/>
  <c r="L29" i="1"/>
  <c r="L31" i="1"/>
  <c r="L32" i="1"/>
  <c r="L33" i="1"/>
  <c r="L34" i="1"/>
  <c r="L35" i="1"/>
  <c r="L37" i="1"/>
  <c r="L38" i="1"/>
  <c r="L39" i="1"/>
  <c r="L40" i="1"/>
  <c r="L41" i="1"/>
  <c r="L42" i="1"/>
  <c r="L43" i="1"/>
  <c r="L44" i="1"/>
  <c r="L45" i="1"/>
  <c r="L18" i="1"/>
  <c r="L23" i="1"/>
  <c r="L9" i="1"/>
  <c r="L11" i="1"/>
  <c r="L12" i="1"/>
  <c r="L14" i="1"/>
  <c r="L20" i="1"/>
  <c r="L21" i="1"/>
  <c r="L22" i="1"/>
  <c r="L7" i="1"/>
  <c r="L27" i="1"/>
  <c r="L28" i="1"/>
  <c r="L30" i="1"/>
  <c r="L36" i="1"/>
  <c r="L15" i="1"/>
  <c r="L5" i="1"/>
  <c r="L6" i="1"/>
  <c r="L4" i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3" i="3"/>
  <c r="N106" i="3" l="1"/>
  <c r="N110" i="3"/>
  <c r="N111" i="3"/>
  <c r="N107" i="3"/>
  <c r="N101" i="3"/>
  <c r="N97" i="3"/>
  <c r="N93" i="3"/>
  <c r="N157" i="3" l="1"/>
  <c r="N5" i="3"/>
  <c r="N7" i="3"/>
  <c r="N11" i="3"/>
  <c r="N15" i="3"/>
  <c r="N19" i="3"/>
  <c r="N23" i="3"/>
  <c r="N27" i="3"/>
  <c r="N31" i="3"/>
  <c r="N35" i="3"/>
  <c r="N39" i="3"/>
  <c r="N43" i="3"/>
  <c r="N47" i="3"/>
  <c r="N51" i="3"/>
  <c r="N55" i="3"/>
  <c r="N59" i="3"/>
  <c r="N63" i="3"/>
  <c r="N67" i="3"/>
  <c r="N71" i="3"/>
  <c r="N75" i="3"/>
  <c r="N79" i="3"/>
  <c r="N83" i="3"/>
  <c r="N87" i="3"/>
  <c r="N91" i="3"/>
  <c r="N99" i="3"/>
  <c r="N105" i="3"/>
  <c r="N113" i="3"/>
  <c r="N117" i="3"/>
  <c r="N121" i="3"/>
  <c r="N125" i="3"/>
  <c r="N129" i="3"/>
  <c r="N133" i="3"/>
  <c r="N137" i="3"/>
  <c r="N141" i="3"/>
  <c r="N145" i="3"/>
  <c r="N149" i="3"/>
  <c r="N153" i="3"/>
  <c r="N4" i="3"/>
  <c r="N8" i="3"/>
  <c r="N12" i="3"/>
  <c r="N16" i="3"/>
  <c r="N20" i="3"/>
  <c r="N24" i="3"/>
  <c r="N28" i="3"/>
  <c r="N32" i="3"/>
  <c r="N36" i="3"/>
  <c r="N40" i="3"/>
  <c r="N44" i="3"/>
  <c r="N48" i="3"/>
  <c r="N6" i="3"/>
  <c r="N14" i="3"/>
  <c r="N22" i="3"/>
  <c r="N30" i="3"/>
  <c r="N38" i="3"/>
  <c r="N46" i="3"/>
  <c r="N52" i="3"/>
  <c r="N56" i="3"/>
  <c r="N60" i="3"/>
  <c r="N64" i="3"/>
  <c r="N68" i="3"/>
  <c r="N72" i="3"/>
  <c r="N76" i="3"/>
  <c r="N80" i="3"/>
  <c r="N84" i="3"/>
  <c r="N88" i="3"/>
  <c r="N92" i="3"/>
  <c r="N96" i="3"/>
  <c r="N100" i="3"/>
  <c r="N104" i="3"/>
  <c r="N108" i="3"/>
  <c r="N112" i="3"/>
  <c r="N116" i="3"/>
  <c r="N120" i="3"/>
  <c r="N124" i="3"/>
  <c r="N128" i="3"/>
  <c r="N132" i="3"/>
  <c r="N136" i="3"/>
  <c r="N140" i="3"/>
  <c r="N144" i="3"/>
  <c r="N148" i="3"/>
  <c r="N152" i="3"/>
  <c r="N156" i="3"/>
  <c r="N3" i="3"/>
  <c r="N10" i="3"/>
  <c r="N18" i="3"/>
  <c r="N26" i="3"/>
  <c r="N34" i="3"/>
  <c r="N42" i="3"/>
  <c r="N50" i="3"/>
  <c r="N54" i="3"/>
  <c r="N58" i="3"/>
  <c r="N62" i="3"/>
  <c r="N66" i="3"/>
  <c r="N70" i="3"/>
  <c r="N74" i="3"/>
  <c r="N78" i="3"/>
  <c r="N82" i="3"/>
  <c r="N86" i="3"/>
  <c r="N90" i="3"/>
  <c r="N94" i="3"/>
  <c r="N98" i="3"/>
  <c r="N102" i="3"/>
  <c r="N114" i="3"/>
  <c r="N118" i="3"/>
  <c r="N122" i="3"/>
  <c r="N126" i="3"/>
  <c r="N130" i="3"/>
  <c r="N134" i="3"/>
  <c r="N138" i="3"/>
  <c r="N142" i="3"/>
  <c r="N146" i="3"/>
  <c r="N150" i="3"/>
  <c r="N154" i="3"/>
  <c r="N158" i="3"/>
  <c r="N9" i="3"/>
  <c r="N13" i="3"/>
  <c r="N17" i="3"/>
  <c r="N21" i="3"/>
  <c r="N25" i="3"/>
  <c r="N29" i="3"/>
  <c r="N33" i="3"/>
  <c r="N37" i="3"/>
  <c r="N41" i="3"/>
  <c r="N45" i="3"/>
  <c r="N49" i="3"/>
  <c r="N53" i="3"/>
  <c r="N57" i="3"/>
  <c r="N61" i="3"/>
  <c r="N65" i="3"/>
  <c r="N69" i="3"/>
  <c r="N73" i="3"/>
  <c r="N77" i="3"/>
  <c r="N81" i="3"/>
  <c r="N85" i="3"/>
  <c r="N89" i="3"/>
  <c r="N95" i="3"/>
  <c r="N103" i="3"/>
  <c r="N109" i="3"/>
  <c r="N115" i="3"/>
  <c r="N119" i="3"/>
  <c r="N123" i="3"/>
  <c r="N127" i="3"/>
  <c r="N131" i="3"/>
  <c r="N135" i="3"/>
  <c r="N139" i="3"/>
  <c r="N143" i="3"/>
  <c r="N147" i="3"/>
  <c r="N151" i="3"/>
  <c r="N155" i="3"/>
  <c r="N159" i="3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90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68" i="2"/>
  <c r="H56" i="2"/>
  <c r="H57" i="2"/>
  <c r="H58" i="2"/>
  <c r="H59" i="2"/>
  <c r="H60" i="2"/>
  <c r="H61" i="2"/>
  <c r="H62" i="2"/>
  <c r="H63" i="2"/>
  <c r="H64" i="2"/>
  <c r="H65" i="2"/>
  <c r="H55" i="2"/>
  <c r="H3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" i="2"/>
  <c r="H6" i="2"/>
  <c r="H7" i="2"/>
  <c r="H8" i="2"/>
  <c r="H9" i="2"/>
  <c r="H10" i="2"/>
  <c r="H11" i="2"/>
  <c r="H12" i="2"/>
  <c r="H4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5" i="2"/>
  <c r="I29" i="2"/>
  <c r="I28" i="2"/>
  <c r="I27" i="2"/>
  <c r="I26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</calcChain>
</file>

<file path=xl/sharedStrings.xml><?xml version="1.0" encoding="utf-8"?>
<sst xmlns="http://schemas.openxmlformats.org/spreadsheetml/2006/main" count="2038" uniqueCount="509">
  <si>
    <t>Кубок Федерации г. Москвы</t>
  </si>
  <si>
    <t>№п/п</t>
  </si>
  <si>
    <t xml:space="preserve">Фамилия, имя </t>
  </si>
  <si>
    <t xml:space="preserve">Коллектив </t>
  </si>
  <si>
    <t>Квал</t>
  </si>
  <si>
    <t xml:space="preserve">ГР </t>
  </si>
  <si>
    <t xml:space="preserve"> 77 Ориента-SKI-O </t>
  </si>
  <si>
    <t xml:space="preserve">IIю </t>
  </si>
  <si>
    <t xml:space="preserve"> 50 Красногорский МР </t>
  </si>
  <si>
    <t>IIIю</t>
  </si>
  <si>
    <t xml:space="preserve"> 77 Ориента-Опал </t>
  </si>
  <si>
    <t xml:space="preserve">I </t>
  </si>
  <si>
    <t xml:space="preserve"> 77 Ориента-Ника </t>
  </si>
  <si>
    <t xml:space="preserve"> 0 ГБОУ СОШ 799 </t>
  </si>
  <si>
    <t xml:space="preserve">II </t>
  </si>
  <si>
    <t xml:space="preserve"> 77 Ориента-Кунцево </t>
  </si>
  <si>
    <t xml:space="preserve">Iю </t>
  </si>
  <si>
    <t xml:space="preserve">Спинка Глеб --- </t>
  </si>
  <si>
    <t>п.п.2.6.10</t>
  </si>
  <si>
    <t xml:space="preserve"> </t>
  </si>
  <si>
    <t xml:space="preserve">Кузнецов Артём --- </t>
  </si>
  <si>
    <t xml:space="preserve">Лысов Владимир --- </t>
  </si>
  <si>
    <t xml:space="preserve">Гребенев Дмитрий --- </t>
  </si>
  <si>
    <t xml:space="preserve">Самарин Сергей --- </t>
  </si>
  <si>
    <t xml:space="preserve">III </t>
  </si>
  <si>
    <t xml:space="preserve"> 77 Хорошево </t>
  </si>
  <si>
    <t xml:space="preserve"> 77 МОСКОМПАС-ОРИЕНТА</t>
  </si>
  <si>
    <t xml:space="preserve">КМС </t>
  </si>
  <si>
    <t xml:space="preserve"> 77 RusTwisting Team </t>
  </si>
  <si>
    <t xml:space="preserve">МС </t>
  </si>
  <si>
    <t xml:space="preserve"> 77 CUBE-Russia </t>
  </si>
  <si>
    <t xml:space="preserve">Яковлев Владимир </t>
  </si>
  <si>
    <t xml:space="preserve"> лично Москва </t>
  </si>
  <si>
    <t xml:space="preserve"> 77 ОМЕГА </t>
  </si>
  <si>
    <t xml:space="preserve"> 77 Малахит-Ориента </t>
  </si>
  <si>
    <t xml:space="preserve"> Крылатый батальон </t>
  </si>
  <si>
    <t xml:space="preserve"> 77 СК Ромашково </t>
  </si>
  <si>
    <t xml:space="preserve"> Лично </t>
  </si>
  <si>
    <t xml:space="preserve"> 77 Виват </t>
  </si>
  <si>
    <t xml:space="preserve"> лично Москва O-Deaf </t>
  </si>
  <si>
    <t xml:space="preserve">Воронкин Владимир --- </t>
  </si>
  <si>
    <t xml:space="preserve">Ульянов Илья --- </t>
  </si>
  <si>
    <t xml:space="preserve">Ветчинин Александр --- </t>
  </si>
  <si>
    <t xml:space="preserve"> 50 ДЮСШ по Т и О им.</t>
  </si>
  <si>
    <t xml:space="preserve">Журкина Анастасия --- </t>
  </si>
  <si>
    <t xml:space="preserve"> 77 Ориента - Gold te</t>
  </si>
  <si>
    <t xml:space="preserve">Бабаханова Светлана --- </t>
  </si>
  <si>
    <t xml:space="preserve"> 77 Gold-team </t>
  </si>
  <si>
    <t xml:space="preserve">Воронкина Елена </t>
  </si>
  <si>
    <t xml:space="preserve">Микрюкова Надия --- </t>
  </si>
  <si>
    <t xml:space="preserve">D4 </t>
  </si>
  <si>
    <t xml:space="preserve">D3 </t>
  </si>
  <si>
    <t xml:space="preserve"> D4</t>
  </si>
  <si>
    <t xml:space="preserve">D2 </t>
  </si>
  <si>
    <t xml:space="preserve"> D3</t>
  </si>
  <si>
    <t>D4</t>
  </si>
  <si>
    <t>D3</t>
  </si>
  <si>
    <t>D2</t>
  </si>
  <si>
    <t>D1</t>
  </si>
  <si>
    <t>очки</t>
  </si>
  <si>
    <t>М12</t>
  </si>
  <si>
    <t>М14</t>
  </si>
  <si>
    <t>М17</t>
  </si>
  <si>
    <t>М21</t>
  </si>
  <si>
    <t>Ж12</t>
  </si>
  <si>
    <t>Ж14</t>
  </si>
  <si>
    <t>Ж17</t>
  </si>
  <si>
    <t>Ж21</t>
  </si>
  <si>
    <t>1 этап, Красногорск</t>
  </si>
  <si>
    <t>Черных Михаил</t>
  </si>
  <si>
    <t>Мордвинов Андрей</t>
  </si>
  <si>
    <t xml:space="preserve">Синявский Тимофей </t>
  </si>
  <si>
    <t>Болотов Алексей</t>
  </si>
  <si>
    <t>Бабенко Пётр</t>
  </si>
  <si>
    <t>Ромашкин Виктор</t>
  </si>
  <si>
    <t>Грибков Иван</t>
  </si>
  <si>
    <t>Бабенко Петр</t>
  </si>
  <si>
    <t>Коробов Леонид</t>
  </si>
  <si>
    <t>Манышкин Иван</t>
  </si>
  <si>
    <t>Конюшенко Влад</t>
  </si>
  <si>
    <t>Конюшенко Алексей</t>
  </si>
  <si>
    <t>Солопов Юрий</t>
  </si>
  <si>
    <t>Бадюк Александр</t>
  </si>
  <si>
    <t>Горячкин Алексей</t>
  </si>
  <si>
    <t>Быков Евгений</t>
  </si>
  <si>
    <t>Харламов Данила</t>
  </si>
  <si>
    <t>Богомолов Михаил</t>
  </si>
  <si>
    <t>Соболев Алексей</t>
  </si>
  <si>
    <t>Баженов Степан</t>
  </si>
  <si>
    <t>Ковальский Егор</t>
  </si>
  <si>
    <t>Борисов Петр</t>
  </si>
  <si>
    <t>Кипчанов Владислав</t>
  </si>
  <si>
    <t xml:space="preserve">Кохан Борис </t>
  </si>
  <si>
    <t>Белов Дмитрий</t>
  </si>
  <si>
    <t>Спинка Глеб</t>
  </si>
  <si>
    <t xml:space="preserve">Кузнецов Артём </t>
  </si>
  <si>
    <t xml:space="preserve">Лысов Владимир </t>
  </si>
  <si>
    <t>Гребенев Дмитрий</t>
  </si>
  <si>
    <t>Самарин Сергей</t>
  </si>
  <si>
    <t>Меркулов Трофим</t>
  </si>
  <si>
    <t>Каракулин Никита</t>
  </si>
  <si>
    <t>Юхнин Арсений</t>
  </si>
  <si>
    <t>Климентьев Алексей</t>
  </si>
  <si>
    <t>Фёдоров Матвей</t>
  </si>
  <si>
    <t>Шведов Дмитрий</t>
  </si>
  <si>
    <t>Берзин Егор</t>
  </si>
  <si>
    <t>Сазонтьев Андрей</t>
  </si>
  <si>
    <t>Шофинов Андрей</t>
  </si>
  <si>
    <t>Перенесенко Георгий</t>
  </si>
  <si>
    <t>Шубин Евгений</t>
  </si>
  <si>
    <t>Кудрявцев Максим</t>
  </si>
  <si>
    <t xml:space="preserve">Косовец Вячеслав </t>
  </si>
  <si>
    <t>Курчанов Егор</t>
  </si>
  <si>
    <t>Щепелев Фёдор</t>
  </si>
  <si>
    <t>Кульгавый Александр</t>
  </si>
  <si>
    <t xml:space="preserve">Бессонов Юрий </t>
  </si>
  <si>
    <t>Ибрагимов Ахмед</t>
  </si>
  <si>
    <t>Балев Юрий</t>
  </si>
  <si>
    <t>Кузнецов Николай</t>
  </si>
  <si>
    <t>Зубов Игорь</t>
  </si>
  <si>
    <t>Родин Валерий</t>
  </si>
  <si>
    <t>Хорошулин Роман</t>
  </si>
  <si>
    <t>Каргин Борис</t>
  </si>
  <si>
    <t>Прозоров Андрей</t>
  </si>
  <si>
    <t>Кислухин Илья</t>
  </si>
  <si>
    <t>Гладилин Дмитрий</t>
  </si>
  <si>
    <t>Капитонов Максим</t>
  </si>
  <si>
    <t>Мяльдзин Анатолий</t>
  </si>
  <si>
    <t>Черных Вячеслав</t>
  </si>
  <si>
    <t>Жихарев Филипп</t>
  </si>
  <si>
    <t>Аборнев Александр</t>
  </si>
  <si>
    <t xml:space="preserve">Митерёв Егор </t>
  </si>
  <si>
    <t>Царёв Денис</t>
  </si>
  <si>
    <t>Скопинский Сергей</t>
  </si>
  <si>
    <t>Сычевский Александр</t>
  </si>
  <si>
    <t>Елфимов Борис</t>
  </si>
  <si>
    <t>Сламе Кирилл</t>
  </si>
  <si>
    <t>Скопинский Андрей</t>
  </si>
  <si>
    <t>Кочетков Игорь</t>
  </si>
  <si>
    <t>Седов Николай</t>
  </si>
  <si>
    <t>Гришин Дмитрий</t>
  </si>
  <si>
    <t>Гребенев Павел</t>
  </si>
  <si>
    <t>Тамарин Дмитрий</t>
  </si>
  <si>
    <t>Шофинов Владимир</t>
  </si>
  <si>
    <t>Воронкин Алексей</t>
  </si>
  <si>
    <t>Антощенков Никита</t>
  </si>
  <si>
    <t>Козлов Владимир</t>
  </si>
  <si>
    <t>Бондаренко Андрей</t>
  </si>
  <si>
    <t>Куприянов Алексей</t>
  </si>
  <si>
    <t>Воронкин Владимир</t>
  </si>
  <si>
    <t>Ульянов Илья</t>
  </si>
  <si>
    <t>Ветчинин Александр</t>
  </si>
  <si>
    <t>Черных Зоя</t>
  </si>
  <si>
    <t>Вострикова Алевтина</t>
  </si>
  <si>
    <t>Екатова Екатерина</t>
  </si>
  <si>
    <t>Родина Нина</t>
  </si>
  <si>
    <t>Куприянова Мария</t>
  </si>
  <si>
    <t>Арсентьева Виктория</t>
  </si>
  <si>
    <t>Мирсанова Елизавета</t>
  </si>
  <si>
    <t>Алексашкина Алина</t>
  </si>
  <si>
    <t>Карпова Юлия</t>
  </si>
  <si>
    <t>Кофова Екатерина</t>
  </si>
  <si>
    <t>Арсентьева Алла</t>
  </si>
  <si>
    <t>Минаева Варвара</t>
  </si>
  <si>
    <t>Разгуляева Мария</t>
  </si>
  <si>
    <t>Моисеева Татьяна</t>
  </si>
  <si>
    <t>Арсентьева Диана</t>
  </si>
  <si>
    <t>Мескина Мария</t>
  </si>
  <si>
    <t>Шилова Анна</t>
  </si>
  <si>
    <t xml:space="preserve">Журкина Анастасия </t>
  </si>
  <si>
    <t>Микрюкова Дарья</t>
  </si>
  <si>
    <t>Михайлова Ольга</t>
  </si>
  <si>
    <t>Трифиленкова Валент</t>
  </si>
  <si>
    <t>Федосеева Алёна</t>
  </si>
  <si>
    <t>Семёнова Анна</t>
  </si>
  <si>
    <t>Савилова Мария</t>
  </si>
  <si>
    <t xml:space="preserve">Метелкина Анастасия </t>
  </si>
  <si>
    <t>Воронкина Мария</t>
  </si>
  <si>
    <t>Хацанова Евгения</t>
  </si>
  <si>
    <t>Арсентьева Ника</t>
  </si>
  <si>
    <t>Мамонтова Евгения</t>
  </si>
  <si>
    <t>Бабаханова Светлана</t>
  </si>
  <si>
    <t>Немченко Елена</t>
  </si>
  <si>
    <t>Мяльдзина Виктория</t>
  </si>
  <si>
    <t>Горбунова Анна</t>
  </si>
  <si>
    <t>Баришполова Ирина</t>
  </si>
  <si>
    <t>Полякова Наталья</t>
  </si>
  <si>
    <t>Скопинская Анастаси</t>
  </si>
  <si>
    <t xml:space="preserve">Трифиленкова Анаста </t>
  </si>
  <si>
    <t>Афонина Анна</t>
  </si>
  <si>
    <t>Мескина Анастасия</t>
  </si>
  <si>
    <t>Митерёва Галина</t>
  </si>
  <si>
    <t>Воронкина Елена</t>
  </si>
  <si>
    <t xml:space="preserve">Микрюкова Надия </t>
  </si>
  <si>
    <t>результат</t>
  </si>
  <si>
    <t>отставание</t>
  </si>
  <si>
    <t xml:space="preserve">Курчанов Егор </t>
  </si>
  <si>
    <t>Яковлев Владим</t>
  </si>
  <si>
    <t xml:space="preserve">Щепелев Фёдор </t>
  </si>
  <si>
    <t>Митерёв Егор</t>
  </si>
  <si>
    <t>Бессонов Юрий</t>
  </si>
  <si>
    <t xml:space="preserve">Скопинский Сергей </t>
  </si>
  <si>
    <t xml:space="preserve">Балев Юрий </t>
  </si>
  <si>
    <t xml:space="preserve">Кочетков Игорь </t>
  </si>
  <si>
    <t xml:space="preserve">Михайлова Ольга </t>
  </si>
  <si>
    <t xml:space="preserve">Родин Валерий </t>
  </si>
  <si>
    <t xml:space="preserve">Хорошулин Роман </t>
  </si>
  <si>
    <t xml:space="preserve">Федосеева Алёна </t>
  </si>
  <si>
    <t xml:space="preserve">Кислухин Илья </t>
  </si>
  <si>
    <t xml:space="preserve">Меркулов Трофим </t>
  </si>
  <si>
    <t xml:space="preserve">Каракулин Никита </t>
  </si>
  <si>
    <t xml:space="preserve">Седов Николай </t>
  </si>
  <si>
    <t xml:space="preserve">Юхнин Арсений </t>
  </si>
  <si>
    <t xml:space="preserve">Шведов Дмитрий </t>
  </si>
  <si>
    <t xml:space="preserve">Моисеева Татьяна </t>
  </si>
  <si>
    <t xml:space="preserve">Шофинов Владимир </t>
  </si>
  <si>
    <t xml:space="preserve">Шофинов Андрей </t>
  </si>
  <si>
    <t xml:space="preserve">Перенесенко Георгий </t>
  </si>
  <si>
    <t xml:space="preserve">Митерёва Галина </t>
  </si>
  <si>
    <t xml:space="preserve">Мамонтова Евгения </t>
  </si>
  <si>
    <t xml:space="preserve">Черных Зоя </t>
  </si>
  <si>
    <t xml:space="preserve">Минаева Варвара </t>
  </si>
  <si>
    <t xml:space="preserve">Климентьев Алексей </t>
  </si>
  <si>
    <t xml:space="preserve">Фёдоров Матвей </t>
  </si>
  <si>
    <t xml:space="preserve">Болотов Алексей </t>
  </si>
  <si>
    <t xml:space="preserve">Разгуляева Мария </t>
  </si>
  <si>
    <t xml:space="preserve">Берзин Егор </t>
  </si>
  <si>
    <t xml:space="preserve">Бабенко Пётр </t>
  </si>
  <si>
    <t xml:space="preserve">Вострикова Алевтина </t>
  </si>
  <si>
    <t xml:space="preserve">Хацанова Евгения </t>
  </si>
  <si>
    <t xml:space="preserve">Шубин Евгений </t>
  </si>
  <si>
    <t xml:space="preserve">Екатова Екатерина </t>
  </si>
  <si>
    <t xml:space="preserve">Мескина Мария </t>
  </si>
  <si>
    <t xml:space="preserve">Шилова Анна </t>
  </si>
  <si>
    <t xml:space="preserve">Кудрявцев Максим </t>
  </si>
  <si>
    <t>Кохан Борис</t>
  </si>
  <si>
    <t xml:space="preserve">Мескина Анастасия </t>
  </si>
  <si>
    <t xml:space="preserve">Ромашкин Виктор </t>
  </si>
  <si>
    <t xml:space="preserve">Грибков Иван </t>
  </si>
  <si>
    <t xml:space="preserve">Бабенко Петр </t>
  </si>
  <si>
    <t xml:space="preserve">Родина Нина </t>
  </si>
  <si>
    <t xml:space="preserve">Коробов Леонид </t>
  </si>
  <si>
    <t xml:space="preserve">Куприянова Мария </t>
  </si>
  <si>
    <t xml:space="preserve">Бондаренко Андрей </t>
  </si>
  <si>
    <t xml:space="preserve">Конюшенко Влад </t>
  </si>
  <si>
    <t xml:space="preserve">Конюшенко Алексей </t>
  </si>
  <si>
    <t xml:space="preserve">Куприянов Алексей </t>
  </si>
  <si>
    <t xml:space="preserve">Солопов Юрий </t>
  </si>
  <si>
    <t xml:space="preserve">Мирсанова Елизавета </t>
  </si>
  <si>
    <t>Снятые</t>
  </si>
  <si>
    <t>снят</t>
  </si>
  <si>
    <t>2 этап, Жулебино</t>
  </si>
  <si>
    <t xml:space="preserve"> 2 этап, Жулебино</t>
  </si>
  <si>
    <t xml:space="preserve">Кочетков Сергей </t>
  </si>
  <si>
    <t>---</t>
  </si>
  <si>
    <t xml:space="preserve">Сычевский Александр </t>
  </si>
  <si>
    <t>Грицан Руслан</t>
  </si>
  <si>
    <t xml:space="preserve"> D1</t>
  </si>
  <si>
    <t>Глухов Валера</t>
  </si>
  <si>
    <t>Медведев Григорий</t>
  </si>
  <si>
    <t>Журкин Максим</t>
  </si>
  <si>
    <t>Груздев Андрей</t>
  </si>
  <si>
    <t>Корнев Андрей</t>
  </si>
  <si>
    <t>Кузьмин Дмитрий</t>
  </si>
  <si>
    <t>Рябинин Пётр</t>
  </si>
  <si>
    <t>Панов Иван</t>
  </si>
  <si>
    <t>Сухов Артём</t>
  </si>
  <si>
    <t>Лукин Андрей</t>
  </si>
  <si>
    <t>Коломнин Дмитрий</t>
  </si>
  <si>
    <t>Ястребков Константи</t>
  </si>
  <si>
    <t>Рыбаков Андрей</t>
  </si>
  <si>
    <t>Картвелишвили Андре</t>
  </si>
  <si>
    <t>Коробов Александр</t>
  </si>
  <si>
    <t>Савельев Сергей</t>
  </si>
  <si>
    <t>Миронов Артём</t>
  </si>
  <si>
    <t>Чернышов Николай</t>
  </si>
  <si>
    <t>Репина Татьяна</t>
  </si>
  <si>
    <t>Поверина Светлана</t>
  </si>
  <si>
    <t>Трехова Ирина</t>
  </si>
  <si>
    <t>Трифиленкова Анаста</t>
  </si>
  <si>
    <t>Радыванюк Павел</t>
  </si>
  <si>
    <t>Лепешенко Кирилл</t>
  </si>
  <si>
    <t>Лазарев Александр</t>
  </si>
  <si>
    <t>Мордирос Сергей</t>
  </si>
  <si>
    <t>Нечаевский Александ</t>
  </si>
  <si>
    <t>Щербак Игорь</t>
  </si>
  <si>
    <t>Львов Алексей</t>
  </si>
  <si>
    <t>Косовец Вячеслав</t>
  </si>
  <si>
    <t>Брызгалов Олег</t>
  </si>
  <si>
    <t>Гарбуз Александр</t>
  </si>
  <si>
    <t>Гуревич Данила</t>
  </si>
  <si>
    <t>Петраков Александр</t>
  </si>
  <si>
    <t>Саенко Кирилл</t>
  </si>
  <si>
    <t>Геращенко Павел</t>
  </si>
  <si>
    <t xml:space="preserve"> D2</t>
  </si>
  <si>
    <t>Шаталова Наталья</t>
  </si>
  <si>
    <t>Севбо Дарья</t>
  </si>
  <si>
    <t>Метелкина Анастасия</t>
  </si>
  <si>
    <t>Большова Анастасия</t>
  </si>
  <si>
    <t>Чередникова Анастас</t>
  </si>
  <si>
    <t>Жирков Владимир</t>
  </si>
  <si>
    <t>Микрюкова Екатерина</t>
  </si>
  <si>
    <t>Благонравова Натали</t>
  </si>
  <si>
    <t>Кутина Екатерина</t>
  </si>
  <si>
    <t>Гончаренко Ангелина</t>
  </si>
  <si>
    <t>Чвёрткин Павел</t>
  </si>
  <si>
    <t>Володин Григорий</t>
  </si>
  <si>
    <t>Бузовкин Данил</t>
  </si>
  <si>
    <t>Раковица Дмитрий</t>
  </si>
  <si>
    <t>Снопко Андрей</t>
  </si>
  <si>
    <t>Таргулян Игорь</t>
  </si>
  <si>
    <t>Жирков Алексей</t>
  </si>
  <si>
    <t>Синявский Тимофей</t>
  </si>
  <si>
    <t>Бабанина Мария</t>
  </si>
  <si>
    <t>Журкина Анастасия</t>
  </si>
  <si>
    <t>Сновский Максим</t>
  </si>
  <si>
    <t>Болденков Дмитрий</t>
  </si>
  <si>
    <t>Минькин Михаил</t>
  </si>
  <si>
    <t>Дубровский Никита</t>
  </si>
  <si>
    <t>Новиков Вениамин</t>
  </si>
  <si>
    <t>Шакиров Руслан</t>
  </si>
  <si>
    <t>Лысов Владимир</t>
  </si>
  <si>
    <t>Досовицкий Михаил</t>
  </si>
  <si>
    <t>Тремпольцева Анна</t>
  </si>
  <si>
    <t>Чвёрткин Михаил</t>
  </si>
  <si>
    <t>Фельдман Максим</t>
  </si>
  <si>
    <t>Кротков Данила</t>
  </si>
  <si>
    <t>Милёхина Агата</t>
  </si>
  <si>
    <t>Карчевская Анастаси</t>
  </si>
  <si>
    <t>Замарин Алексей</t>
  </si>
  <si>
    <t>Коршунова Ксения</t>
  </si>
  <si>
    <t>Сычевский Серёжа</t>
  </si>
  <si>
    <t>Разинков Пётр</t>
  </si>
  <si>
    <t>Леонов Александр</t>
  </si>
  <si>
    <t>Журкина Егор</t>
  </si>
  <si>
    <t>Снопко Павел</t>
  </si>
  <si>
    <t>Вавилов Георгий</t>
  </si>
  <si>
    <t>Номер</t>
  </si>
  <si>
    <t>Субъект РФ</t>
  </si>
  <si>
    <t>ГР</t>
  </si>
  <si>
    <t>Результат</t>
  </si>
  <si>
    <t>Место</t>
  </si>
  <si>
    <t>Фамилия, имя</t>
  </si>
  <si>
    <t>Ориента-SKI-O</t>
  </si>
  <si>
    <t>ЗМС</t>
  </si>
  <si>
    <t>Грицан Руслан D1</t>
  </si>
  <si>
    <t>RusTwisting Team</t>
  </si>
  <si>
    <t>КМС</t>
  </si>
  <si>
    <t>Гладилин Дмитрий D1</t>
  </si>
  <si>
    <t>Ориента - Gold team</t>
  </si>
  <si>
    <t>МСМК</t>
  </si>
  <si>
    <t>Глухов Валера D1</t>
  </si>
  <si>
    <t>МС</t>
  </si>
  <si>
    <t>Медведев Григорий D1</t>
  </si>
  <si>
    <t>Журкин Максим D1</t>
  </si>
  <si>
    <t>CUBE-Russia</t>
  </si>
  <si>
    <t>Мяльдзин Анатолий D1</t>
  </si>
  <si>
    <t>Битца Ватутинки</t>
  </si>
  <si>
    <t>Груздев Андрей D1</t>
  </si>
  <si>
    <t>лично</t>
  </si>
  <si>
    <t>Корнев Андрей D1</t>
  </si>
  <si>
    <t>Veloline</t>
  </si>
  <si>
    <t>Кузьмин Дмитрий D1</t>
  </si>
  <si>
    <t>Рябинин Пётр D1</t>
  </si>
  <si>
    <t>мск 'О'Лень</t>
  </si>
  <si>
    <t>Панов Иван D1</t>
  </si>
  <si>
    <t>I</t>
  </si>
  <si>
    <t>Аборнев Александр D1</t>
  </si>
  <si>
    <t>Хорошево</t>
  </si>
  <si>
    <t>Сухов Артём D1</t>
  </si>
  <si>
    <t>Лукин Андрей D1</t>
  </si>
  <si>
    <t>Коломнин Дмитрий D1</t>
  </si>
  <si>
    <t>Ястребков Константи D1</t>
  </si>
  <si>
    <t>ОМЕГА</t>
  </si>
  <si>
    <t>Скопинский Андрей D1</t>
  </si>
  <si>
    <t>Рыбаков Андрей D1</t>
  </si>
  <si>
    <t>Малахит-Ориента</t>
  </si>
  <si>
    <t>Куприянов Алексей D1</t>
  </si>
  <si>
    <t>Елфимов Борис D1</t>
  </si>
  <si>
    <t>Скопинский Сергей D1</t>
  </si>
  <si>
    <t>МОСКОМПАС-ОРИЕНТА</t>
  </si>
  <si>
    <t>Картвелишвили Андре D1</t>
  </si>
  <si>
    <t>Сламе Кирилл D1</t>
  </si>
  <si>
    <t>II</t>
  </si>
  <si>
    <t>Шофинов Владимир D2</t>
  </si>
  <si>
    <t>III</t>
  </si>
  <si>
    <t>Чвёрткин Павел D2</t>
  </si>
  <si>
    <t>Ориента-Ника</t>
  </si>
  <si>
    <t>Коробов Александр D1</t>
  </si>
  <si>
    <t>СК Ромашково</t>
  </si>
  <si>
    <t>Савельев Сергей D1</t>
  </si>
  <si>
    <t>Миронов Артём D1</t>
  </si>
  <si>
    <t>Ульянов Илья D1</t>
  </si>
  <si>
    <t>Чернышов Николай D1</t>
  </si>
  <si>
    <t>Гребенев Павел D1</t>
  </si>
  <si>
    <t>Кочетков Сергей ---</t>
  </si>
  <si>
    <t>Сычевский Александр ---</t>
  </si>
  <si>
    <t xml:space="preserve">Фамилия, </t>
  </si>
  <si>
    <t>Большова Анастасия D2</t>
  </si>
  <si>
    <t>Благонравова Натали D2</t>
  </si>
  <si>
    <t>Скопинская Анастаси D2</t>
  </si>
  <si>
    <t>Репина Татьяна D1</t>
  </si>
  <si>
    <t>Поверина Светлана D1</t>
  </si>
  <si>
    <t>Ориента-Кунцево</t>
  </si>
  <si>
    <t>Митерёва Галина D3</t>
  </si>
  <si>
    <t>Мяльдзина Виктория D1</t>
  </si>
  <si>
    <t>Трехова Ирина D1</t>
  </si>
  <si>
    <t>Трифиленкова Анаста D1</t>
  </si>
  <si>
    <t>Баришполова Ирина D1</t>
  </si>
  <si>
    <t>Афонина Анна D1</t>
  </si>
  <si>
    <t/>
  </si>
  <si>
    <t>Микрюкова Дарья D2</t>
  </si>
  <si>
    <t>Михайлова Ольга D2</t>
  </si>
  <si>
    <t>Шаталова Наталья D2</t>
  </si>
  <si>
    <t>Севбо Дарья D2</t>
  </si>
  <si>
    <t>Метелкина Анастасия D2</t>
  </si>
  <si>
    <t>Семёнова Анна D2</t>
  </si>
  <si>
    <t>Савилова Мария D2</t>
  </si>
  <si>
    <t>Федосеева Алёна D2</t>
  </si>
  <si>
    <t>Чередникова Анастас D2</t>
  </si>
  <si>
    <t>Микрюкова Екатерина D2</t>
  </si>
  <si>
    <t>Трифиленкова Валент D2</t>
  </si>
  <si>
    <t>Кутина Екатерина D2</t>
  </si>
  <si>
    <t>Гончаренко Ангелина D2</t>
  </si>
  <si>
    <t>Бабаханова Светлана D2</t>
  </si>
  <si>
    <t>Бузовкин Данил D3</t>
  </si>
  <si>
    <t>Меркулов Трофим D3</t>
  </si>
  <si>
    <t>Снопко Андрей D3</t>
  </si>
  <si>
    <t>Таргулян Игорь D3</t>
  </si>
  <si>
    <t>Жирков Алексей D3</t>
  </si>
  <si>
    <t>Климентьев Алексей D3</t>
  </si>
  <si>
    <t>Берзин Егор D3</t>
  </si>
  <si>
    <t>Шофинов Андрей D3</t>
  </si>
  <si>
    <t>Сновский Максим D3</t>
  </si>
  <si>
    <t>Фёдоров Матвей D3</t>
  </si>
  <si>
    <t>Болденков Дмитрий D3</t>
  </si>
  <si>
    <t>Каракулин Никита D3</t>
  </si>
  <si>
    <t>Жирков Владимир D2</t>
  </si>
  <si>
    <t>Минькин Михаил D3</t>
  </si>
  <si>
    <t>Дубровский Никита D3</t>
  </si>
  <si>
    <t>Iю</t>
  </si>
  <si>
    <t>Шубин Евгений D3</t>
  </si>
  <si>
    <t>Шакиров Руслан D3</t>
  </si>
  <si>
    <t>Юхнин Арсений D3</t>
  </si>
  <si>
    <t>Володин Григорий D2</t>
  </si>
  <si>
    <t>Досовицкий Михаил D3</t>
  </si>
  <si>
    <t>IIю</t>
  </si>
  <si>
    <t>Мордвинов Андрей D4</t>
  </si>
  <si>
    <t>Чвёрткин Михаил D4</t>
  </si>
  <si>
    <t>Фельдман Максим D4</t>
  </si>
  <si>
    <t>Кротков Данила D4</t>
  </si>
  <si>
    <t>ГБОУ СОШ №799</t>
  </si>
  <si>
    <t>Грибков Иван D4</t>
  </si>
  <si>
    <t>Замарин Алексей D4</t>
  </si>
  <si>
    <t>Сычевский Серёжа D4</t>
  </si>
  <si>
    <t>Разинков Пётр D4</t>
  </si>
  <si>
    <t>Ромашкин Виктор D4</t>
  </si>
  <si>
    <t>Раковица Дмитрий D3</t>
  </si>
  <si>
    <t>Леонов Александр D4</t>
  </si>
  <si>
    <t>Журкина Егор D4</t>
  </si>
  <si>
    <t>Снопко Павел D4</t>
  </si>
  <si>
    <t>Самарин Сергей D3</t>
  </si>
  <si>
    <t>Синявский Тимофей D3</t>
  </si>
  <si>
    <t>Вавилов Георгий D4</t>
  </si>
  <si>
    <t>Новиков Вениамин D3</t>
  </si>
  <si>
    <t>Лысов Владимир D3</t>
  </si>
  <si>
    <t>Гребенев Дмитрий D3</t>
  </si>
  <si>
    <t>Бабанина Мария D3</t>
  </si>
  <si>
    <t>Журкина Анастасия D3</t>
  </si>
  <si>
    <t>Минаева Варвара D3</t>
  </si>
  <si>
    <t>Разгуляева Мария D3</t>
  </si>
  <si>
    <t>Шилова Анна D3</t>
  </si>
  <si>
    <t>Вострикова Алевтина D3</t>
  </si>
  <si>
    <t>Тремпольцева Анна D4</t>
  </si>
  <si>
    <t>Екатова Екатерина D4</t>
  </si>
  <si>
    <t>Родина Нина D4</t>
  </si>
  <si>
    <t>Милёхина Агата D4</t>
  </si>
  <si>
    <t>Карчевская Анастаси D4</t>
  </si>
  <si>
    <t>Куприянова Мария D4</t>
  </si>
  <si>
    <t>Коршунова Ксения D4</t>
  </si>
  <si>
    <t>Ибрагимов Ахмед D1</t>
  </si>
  <si>
    <t>Балев Юрий D1</t>
  </si>
  <si>
    <t>Кульгавый Александр D1</t>
  </si>
  <si>
    <t>Радыванюк Павел D1</t>
  </si>
  <si>
    <t>Курчанов Егор D1</t>
  </si>
  <si>
    <t>Лепешенко Кирилл D1</t>
  </si>
  <si>
    <t>Родин Валерий D1</t>
  </si>
  <si>
    <t>Лазарев Александр D1</t>
  </si>
  <si>
    <t>Прозоров Андрей D1</t>
  </si>
  <si>
    <t>КСО ФРЯЗИНО-Ориента</t>
  </si>
  <si>
    <t>Мордирос Сергей D1</t>
  </si>
  <si>
    <t>Щепелев Фёдор D1</t>
  </si>
  <si>
    <t>Нечаевский Александ D1</t>
  </si>
  <si>
    <t>Щербак Игорь D1</t>
  </si>
  <si>
    <t>Кузнецов Николай D1</t>
  </si>
  <si>
    <t>Львов Алексей D1</t>
  </si>
  <si>
    <t>Косовец Вячеслав D1</t>
  </si>
  <si>
    <t>Брызгалов Олег D1</t>
  </si>
  <si>
    <t>Седов Николай D1</t>
  </si>
  <si>
    <t>Гарбуз Александр D1</t>
  </si>
  <si>
    <t>Гуревич Данила D1</t>
  </si>
  <si>
    <t>Петраков Александр D1</t>
  </si>
  <si>
    <t>Саенко Кирилл D1</t>
  </si>
  <si>
    <t>Геращенко Павел D1</t>
  </si>
  <si>
    <t>Каргин Борис D1</t>
  </si>
  <si>
    <t>Хорошулин Роман ---</t>
  </si>
  <si>
    <t>Бессонов Юрий ---</t>
  </si>
  <si>
    <t>Карчевская Анастасия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</si>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</sst>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0" x14ac:knownFonts="1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rgb="FF0070C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22"/>
      <color rgb="FF0070C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1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/>
    <xf numFmtId="0" fontId="6" fillId="0" borderId="10" xfId="0" applyFont="1" applyBorder="1" applyAlignment="1">
      <alignment horizontal="center"/>
    </xf>
    <xf numFmtId="0" fontId="6" fillId="0" borderId="0" xfId="0" applyFont="1" applyBorder="1"/>
    <xf numFmtId="0" fontId="6" fillId="0" borderId="2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" xfId="0" applyFont="1" applyBorder="1"/>
    <xf numFmtId="0" fontId="6" fillId="0" borderId="4" xfId="0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9" fillId="2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21" fontId="8" fillId="0" borderId="16" xfId="0" applyNumberFormat="1" applyFont="1" applyBorder="1" applyAlignment="1">
      <alignment horizontal="center" wrapText="1"/>
    </xf>
    <xf numFmtId="0" fontId="0" fillId="0" borderId="17" xfId="0" applyBorder="1"/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2"/>
  <sheetViews>
    <sheetView tabSelected="1" zoomScaleNormal="100" workbookViewId="0">
      <selection activeCell="A206" sqref="A206"/>
    </sheetView>
  </sheetViews>
  <sheetFormatPr defaultRowHeight="15.75" x14ac:dyDescent="0.25"/>
  <cols>
    <col min="1" max="1" width="6.28515625" style="4" bestFit="1" customWidth="1"/>
    <col min="2" max="2" width="24.7109375" bestFit="1" customWidth="1"/>
    <col min="3" max="3" width="29.85546875" bestFit="1" customWidth="1"/>
    <col min="4" max="4" width="7.28515625" style="4" bestFit="1" customWidth="1"/>
    <col min="5" max="5" width="9.28515625" style="4" customWidth="1"/>
    <col min="6" max="6" width="9.140625" style="4"/>
    <col min="7" max="7" width="11.28515625" style="5" customWidth="1"/>
    <col min="8" max="8" width="9.140625" style="42"/>
    <col min="9" max="9" width="9.140625" style="43"/>
  </cols>
  <sheetData>
    <row r="1" spans="1:12" ht="38.25" customHeight="1" x14ac:dyDescent="0.25">
      <c r="A1" s="64" t="s">
        <v>0</v>
      </c>
      <c r="B1" s="64"/>
      <c r="C1" s="64"/>
      <c r="D1" s="64"/>
      <c r="E1" s="64"/>
      <c r="F1" s="64"/>
      <c r="G1" s="64"/>
    </row>
    <row r="2" spans="1:12" s="2" customFormat="1" ht="27.75" customHeight="1" x14ac:dyDescent="0.3">
      <c r="A2" s="63" t="s">
        <v>60</v>
      </c>
      <c r="B2" s="63"/>
      <c r="C2" s="63"/>
      <c r="D2" s="63"/>
      <c r="E2" s="63"/>
      <c r="F2" s="63"/>
      <c r="G2" s="63"/>
      <c r="H2" s="41"/>
      <c r="I2" s="44"/>
    </row>
    <row r="3" spans="1:12" x14ac:dyDescent="0.25">
      <c r="A3" s="29" t="s">
        <v>1</v>
      </c>
      <c r="B3" s="30" t="s">
        <v>2</v>
      </c>
      <c r="C3" s="30" t="s">
        <v>3</v>
      </c>
      <c r="D3" s="57" t="s">
        <v>4</v>
      </c>
      <c r="E3" s="57" t="s">
        <v>5</v>
      </c>
      <c r="F3" s="60" t="s">
        <v>68</v>
      </c>
      <c r="G3" s="61"/>
      <c r="H3" s="60" t="s">
        <v>251</v>
      </c>
      <c r="I3" s="61"/>
      <c r="L3" t="s">
        <v>508</v>
      </c>
    </row>
    <row r="4" spans="1:12" x14ac:dyDescent="0.25">
      <c r="A4" s="31">
        <v>1</v>
      </c>
      <c r="B4" s="32" t="s">
        <v>69</v>
      </c>
      <c r="C4" s="32" t="s">
        <v>10</v>
      </c>
      <c r="D4" s="39" t="s">
        <v>11</v>
      </c>
      <c r="E4" s="39">
        <v>2002</v>
      </c>
      <c r="F4" s="33" t="s">
        <v>56</v>
      </c>
      <c r="G4" s="34">
        <v>300</v>
      </c>
      <c r="H4" s="45"/>
      <c r="I4" s="46"/>
      <c r="L4" s="3">
        <f t="shared" ref="L4:L45" si="0">G4+I4</f>
        <v>300</v>
      </c>
    </row>
    <row r="5" spans="1:12" x14ac:dyDescent="0.25">
      <c r="A5" s="31">
        <v>2</v>
      </c>
      <c r="B5" s="32" t="s">
        <v>70</v>
      </c>
      <c r="C5" s="32" t="s">
        <v>6</v>
      </c>
      <c r="D5" s="39" t="s">
        <v>7</v>
      </c>
      <c r="E5" s="39">
        <v>2002</v>
      </c>
      <c r="F5" s="33" t="s">
        <v>55</v>
      </c>
      <c r="G5" s="34">
        <v>150</v>
      </c>
      <c r="H5" s="33" t="s">
        <v>52</v>
      </c>
      <c r="I5" s="34">
        <v>150</v>
      </c>
      <c r="L5" s="3">
        <f t="shared" si="0"/>
        <v>300</v>
      </c>
    </row>
    <row r="6" spans="1:12" x14ac:dyDescent="0.25">
      <c r="A6" s="31">
        <v>3</v>
      </c>
      <c r="B6" s="32" t="s">
        <v>71</v>
      </c>
      <c r="C6" s="32" t="s">
        <v>6</v>
      </c>
      <c r="D6" s="39" t="s">
        <v>14</v>
      </c>
      <c r="E6" s="39">
        <v>2003</v>
      </c>
      <c r="F6" s="33" t="s">
        <v>56</v>
      </c>
      <c r="G6" s="34">
        <v>127.50231672001225</v>
      </c>
      <c r="H6" s="33" t="s">
        <v>54</v>
      </c>
      <c r="I6" s="34">
        <v>68.453298420485751</v>
      </c>
      <c r="L6" s="3">
        <f t="shared" si="0"/>
        <v>195.955615140498</v>
      </c>
    </row>
    <row r="7" spans="1:12" x14ac:dyDescent="0.25">
      <c r="A7" s="31">
        <v>4</v>
      </c>
      <c r="B7" s="32" t="s">
        <v>308</v>
      </c>
      <c r="C7" s="32" t="s">
        <v>380</v>
      </c>
      <c r="D7" s="39" t="s">
        <v>385</v>
      </c>
      <c r="E7" s="39">
        <v>2003</v>
      </c>
      <c r="F7" s="33"/>
      <c r="G7" s="34"/>
      <c r="H7" s="33" t="s">
        <v>54</v>
      </c>
      <c r="I7" s="34">
        <v>125.19672947119962</v>
      </c>
      <c r="L7" s="3">
        <f t="shared" si="0"/>
        <v>125.19672947119962</v>
      </c>
    </row>
    <row r="8" spans="1:12" x14ac:dyDescent="0.25">
      <c r="A8" s="31">
        <v>5</v>
      </c>
      <c r="B8" s="32" t="s">
        <v>72</v>
      </c>
      <c r="C8" s="32" t="s">
        <v>15</v>
      </c>
      <c r="D8" s="39" t="s">
        <v>14</v>
      </c>
      <c r="E8" s="39">
        <v>2002</v>
      </c>
      <c r="F8" s="33" t="s">
        <v>56</v>
      </c>
      <c r="G8" s="34">
        <v>111.69205619995195</v>
      </c>
      <c r="H8" s="33"/>
      <c r="I8" s="34"/>
      <c r="L8" s="3">
        <f t="shared" si="0"/>
        <v>111.69205619995195</v>
      </c>
    </row>
    <row r="9" spans="1:12" x14ac:dyDescent="0.25">
      <c r="A9" s="31">
        <v>6</v>
      </c>
      <c r="B9" s="32" t="s">
        <v>98</v>
      </c>
      <c r="C9" s="32" t="s">
        <v>12</v>
      </c>
      <c r="D9" s="39" t="s">
        <v>24</v>
      </c>
      <c r="E9" s="39">
        <v>2002</v>
      </c>
      <c r="F9" s="33" t="s">
        <v>250</v>
      </c>
      <c r="G9" s="34">
        <v>0</v>
      </c>
      <c r="H9" s="33" t="s">
        <v>54</v>
      </c>
      <c r="I9" s="34">
        <v>77.873229836660968</v>
      </c>
      <c r="L9" s="3">
        <f t="shared" si="0"/>
        <v>77.873229836660968</v>
      </c>
    </row>
    <row r="10" spans="1:12" x14ac:dyDescent="0.25">
      <c r="A10" s="31">
        <v>7</v>
      </c>
      <c r="B10" s="32" t="s">
        <v>73</v>
      </c>
      <c r="C10" s="32" t="s">
        <v>12</v>
      </c>
      <c r="D10" s="39" t="s">
        <v>7</v>
      </c>
      <c r="E10" s="39">
        <v>2002</v>
      </c>
      <c r="F10" s="33" t="s">
        <v>56</v>
      </c>
      <c r="G10" s="34">
        <v>71.475351283376753</v>
      </c>
      <c r="H10" s="33"/>
      <c r="I10" s="34"/>
      <c r="L10" s="3">
        <f t="shared" si="0"/>
        <v>71.475351283376753</v>
      </c>
    </row>
    <row r="11" spans="1:12" x14ac:dyDescent="0.25">
      <c r="A11" s="31">
        <v>8</v>
      </c>
      <c r="B11" s="32" t="s">
        <v>324</v>
      </c>
      <c r="C11" s="32" t="s">
        <v>343</v>
      </c>
      <c r="D11" s="39" t="s">
        <v>440</v>
      </c>
      <c r="E11" s="39">
        <v>2003</v>
      </c>
      <c r="F11" s="33"/>
      <c r="G11" s="34"/>
      <c r="H11" s="33" t="s">
        <v>52</v>
      </c>
      <c r="I11" s="34">
        <v>63.979198708549049</v>
      </c>
      <c r="L11" s="3">
        <f t="shared" si="0"/>
        <v>63.979198708549049</v>
      </c>
    </row>
    <row r="12" spans="1:12" x14ac:dyDescent="0.25">
      <c r="A12" s="31">
        <v>9</v>
      </c>
      <c r="B12" s="32" t="s">
        <v>325</v>
      </c>
      <c r="C12" s="32" t="s">
        <v>343</v>
      </c>
      <c r="D12" s="39"/>
      <c r="E12" s="39">
        <v>2004</v>
      </c>
      <c r="F12" s="33"/>
      <c r="G12" s="34"/>
      <c r="H12" s="33" t="s">
        <v>52</v>
      </c>
      <c r="I12" s="34">
        <v>45.432063035710257</v>
      </c>
      <c r="L12" s="3">
        <f t="shared" si="0"/>
        <v>45.432063035710257</v>
      </c>
    </row>
    <row r="13" spans="1:12" x14ac:dyDescent="0.25">
      <c r="A13" s="31">
        <v>10</v>
      </c>
      <c r="B13" s="32" t="s">
        <v>75</v>
      </c>
      <c r="C13" s="32" t="s">
        <v>13</v>
      </c>
      <c r="D13" s="39"/>
      <c r="E13" s="39">
        <v>2003</v>
      </c>
      <c r="F13" s="33" t="s">
        <v>55</v>
      </c>
      <c r="G13" s="34">
        <v>17.142703624352656</v>
      </c>
      <c r="H13" s="33" t="s">
        <v>52</v>
      </c>
      <c r="I13" s="34">
        <v>27.785033869886394</v>
      </c>
      <c r="L13" s="3">
        <f t="shared" si="0"/>
        <v>44.927737494239054</v>
      </c>
    </row>
    <row r="14" spans="1:12" x14ac:dyDescent="0.25">
      <c r="A14" s="31">
        <v>11</v>
      </c>
      <c r="B14" s="32" t="s">
        <v>326</v>
      </c>
      <c r="C14" s="32" t="s">
        <v>357</v>
      </c>
      <c r="D14" s="39" t="s">
        <v>385</v>
      </c>
      <c r="E14" s="39">
        <v>2002</v>
      </c>
      <c r="F14" s="33"/>
      <c r="G14" s="34"/>
      <c r="H14" s="33" t="s">
        <v>52</v>
      </c>
      <c r="I14" s="34">
        <v>33.266522298281387</v>
      </c>
      <c r="L14" s="3">
        <f t="shared" si="0"/>
        <v>33.266522298281387</v>
      </c>
    </row>
    <row r="15" spans="1:12" x14ac:dyDescent="0.25">
      <c r="A15" s="31">
        <v>12</v>
      </c>
      <c r="B15" s="32" t="s">
        <v>319</v>
      </c>
      <c r="C15" s="32" t="s">
        <v>368</v>
      </c>
      <c r="D15" s="39" t="s">
        <v>440</v>
      </c>
      <c r="E15" s="39">
        <v>2002</v>
      </c>
      <c r="F15" s="33"/>
      <c r="G15" s="34"/>
      <c r="H15" s="33" t="s">
        <v>54</v>
      </c>
      <c r="I15" s="34">
        <v>31.994810846820272</v>
      </c>
      <c r="L15" s="3">
        <f t="shared" si="0"/>
        <v>31.994810846820272</v>
      </c>
    </row>
    <row r="16" spans="1:12" x14ac:dyDescent="0.25">
      <c r="A16" s="31">
        <v>13</v>
      </c>
      <c r="B16" s="32" t="s">
        <v>74</v>
      </c>
      <c r="C16" s="32" t="s">
        <v>12</v>
      </c>
      <c r="D16" s="39"/>
      <c r="E16" s="39">
        <v>2004</v>
      </c>
      <c r="F16" s="33" t="s">
        <v>55</v>
      </c>
      <c r="G16" s="34">
        <v>20.587126450880145</v>
      </c>
      <c r="H16" s="33" t="s">
        <v>52</v>
      </c>
      <c r="I16" s="34">
        <v>9.842245024295238</v>
      </c>
      <c r="L16" s="3">
        <f t="shared" si="0"/>
        <v>30.429371475175383</v>
      </c>
    </row>
    <row r="17" spans="1:12" x14ac:dyDescent="0.25">
      <c r="A17" s="31">
        <v>14</v>
      </c>
      <c r="B17" s="32" t="s">
        <v>76</v>
      </c>
      <c r="C17" s="32" t="s">
        <v>12</v>
      </c>
      <c r="D17" s="39"/>
      <c r="E17" s="39">
        <v>2002</v>
      </c>
      <c r="F17" s="33" t="s">
        <v>55</v>
      </c>
      <c r="G17" s="34">
        <v>15.792611615969079</v>
      </c>
      <c r="H17" s="33"/>
      <c r="I17" s="34"/>
      <c r="L17" s="3">
        <f t="shared" si="0"/>
        <v>15.792611615969079</v>
      </c>
    </row>
    <row r="18" spans="1:12" x14ac:dyDescent="0.25">
      <c r="A18" s="31">
        <v>15</v>
      </c>
      <c r="B18" s="32" t="s">
        <v>96</v>
      </c>
      <c r="C18" s="32" t="s">
        <v>6</v>
      </c>
      <c r="D18" s="39" t="s">
        <v>16</v>
      </c>
      <c r="E18" s="39">
        <v>2002</v>
      </c>
      <c r="F18" s="33" t="s">
        <v>250</v>
      </c>
      <c r="G18" s="34">
        <v>0</v>
      </c>
      <c r="H18" s="33" t="s">
        <v>54</v>
      </c>
      <c r="I18" s="34">
        <v>15.607295014427663</v>
      </c>
      <c r="L18" s="3">
        <f t="shared" si="0"/>
        <v>15.607295014427663</v>
      </c>
    </row>
    <row r="19" spans="1:12" x14ac:dyDescent="0.25">
      <c r="A19" s="31">
        <v>16</v>
      </c>
      <c r="B19" s="32" t="s">
        <v>77</v>
      </c>
      <c r="C19" s="32" t="s">
        <v>8</v>
      </c>
      <c r="D19" s="39"/>
      <c r="E19" s="39">
        <v>2006</v>
      </c>
      <c r="F19" s="33" t="s">
        <v>55</v>
      </c>
      <c r="G19" s="34">
        <v>14.609052454905351</v>
      </c>
      <c r="H19" s="33"/>
      <c r="I19" s="34"/>
      <c r="L19" s="3">
        <f t="shared" si="0"/>
        <v>14.609052454905351</v>
      </c>
    </row>
    <row r="20" spans="1:12" x14ac:dyDescent="0.25">
      <c r="A20" s="31">
        <v>17</v>
      </c>
      <c r="B20" s="32" t="s">
        <v>329</v>
      </c>
      <c r="C20" s="32" t="s">
        <v>380</v>
      </c>
      <c r="D20" s="39" t="s">
        <v>440</v>
      </c>
      <c r="E20" s="39">
        <v>2003</v>
      </c>
      <c r="F20" s="33"/>
      <c r="G20" s="34"/>
      <c r="H20" s="33" t="s">
        <v>52</v>
      </c>
      <c r="I20" s="34">
        <v>14.429105059279907</v>
      </c>
      <c r="L20" s="3">
        <f t="shared" si="0"/>
        <v>14.429105059279907</v>
      </c>
    </row>
    <row r="21" spans="1:12" x14ac:dyDescent="0.25">
      <c r="A21" s="31">
        <v>18</v>
      </c>
      <c r="B21" s="32" t="s">
        <v>331</v>
      </c>
      <c r="C21" s="32" t="s">
        <v>380</v>
      </c>
      <c r="D21" s="39"/>
      <c r="E21" s="39">
        <v>2005</v>
      </c>
      <c r="F21" s="33"/>
      <c r="G21" s="34"/>
      <c r="H21" s="33" t="s">
        <v>52</v>
      </c>
      <c r="I21" s="34">
        <v>10.963675456182305</v>
      </c>
      <c r="L21" s="3">
        <f t="shared" si="0"/>
        <v>10.963675456182305</v>
      </c>
    </row>
    <row r="22" spans="1:12" x14ac:dyDescent="0.25">
      <c r="A22" s="31">
        <v>19</v>
      </c>
      <c r="B22" s="32" t="s">
        <v>332</v>
      </c>
      <c r="C22" s="32" t="s">
        <v>376</v>
      </c>
      <c r="D22" s="39"/>
      <c r="E22" s="39">
        <v>2003</v>
      </c>
      <c r="F22" s="33"/>
      <c r="G22" s="34"/>
      <c r="H22" s="33" t="s">
        <v>52</v>
      </c>
      <c r="I22" s="34">
        <v>10.107706049008982</v>
      </c>
      <c r="L22" s="3">
        <f t="shared" si="0"/>
        <v>10.107706049008982</v>
      </c>
    </row>
    <row r="23" spans="1:12" x14ac:dyDescent="0.25">
      <c r="A23" s="31">
        <v>20</v>
      </c>
      <c r="B23" s="32" t="s">
        <v>97</v>
      </c>
      <c r="C23" s="32" t="s">
        <v>12</v>
      </c>
      <c r="D23" s="39" t="s">
        <v>7</v>
      </c>
      <c r="E23" s="39">
        <v>2002</v>
      </c>
      <c r="F23" s="33" t="s">
        <v>250</v>
      </c>
      <c r="G23" s="34">
        <v>0</v>
      </c>
      <c r="H23" s="33" t="s">
        <v>54</v>
      </c>
      <c r="I23" s="34">
        <v>9.9975343837401702</v>
      </c>
      <c r="L23" s="3">
        <f t="shared" si="0"/>
        <v>9.9975343837401702</v>
      </c>
    </row>
    <row r="24" spans="1:12" x14ac:dyDescent="0.25">
      <c r="A24" s="31">
        <v>21</v>
      </c>
      <c r="B24" s="32" t="s">
        <v>78</v>
      </c>
      <c r="C24" s="32" t="s">
        <v>12</v>
      </c>
      <c r="D24" s="39"/>
      <c r="E24" s="39">
        <v>2006</v>
      </c>
      <c r="F24" s="33" t="s">
        <v>55</v>
      </c>
      <c r="G24" s="34">
        <v>8.0584149064897144</v>
      </c>
      <c r="H24" s="33"/>
      <c r="I24" s="34"/>
      <c r="L24" s="3">
        <f t="shared" si="0"/>
        <v>8.0584149064897144</v>
      </c>
    </row>
    <row r="25" spans="1:12" x14ac:dyDescent="0.25">
      <c r="A25" s="31">
        <v>22</v>
      </c>
      <c r="B25" s="32" t="s">
        <v>79</v>
      </c>
      <c r="C25" s="32" t="s">
        <v>12</v>
      </c>
      <c r="D25" s="39" t="s">
        <v>14</v>
      </c>
      <c r="E25" s="39">
        <v>2003</v>
      </c>
      <c r="F25" s="33" t="s">
        <v>55</v>
      </c>
      <c r="G25" s="34">
        <v>7.3960090750876795</v>
      </c>
      <c r="H25" s="33"/>
      <c r="I25" s="34"/>
      <c r="L25" s="3">
        <f t="shared" si="0"/>
        <v>7.3960090750876795</v>
      </c>
    </row>
    <row r="26" spans="1:12" x14ac:dyDescent="0.25">
      <c r="A26" s="31">
        <v>23</v>
      </c>
      <c r="B26" s="32" t="s">
        <v>80</v>
      </c>
      <c r="C26" s="32" t="s">
        <v>12</v>
      </c>
      <c r="D26" s="39" t="s">
        <v>14</v>
      </c>
      <c r="E26" s="39">
        <v>2002</v>
      </c>
      <c r="F26" s="33" t="s">
        <v>55</v>
      </c>
      <c r="G26" s="34">
        <v>7.3845453585939511</v>
      </c>
      <c r="H26" s="33"/>
      <c r="I26" s="34"/>
      <c r="L26" s="3">
        <f t="shared" si="0"/>
        <v>7.3845453585939511</v>
      </c>
    </row>
    <row r="27" spans="1:12" x14ac:dyDescent="0.25">
      <c r="A27" s="31">
        <v>24</v>
      </c>
      <c r="B27" s="32" t="s">
        <v>333</v>
      </c>
      <c r="C27" s="32" t="s">
        <v>380</v>
      </c>
      <c r="D27" s="39" t="s">
        <v>440</v>
      </c>
      <c r="E27" s="39">
        <v>2005</v>
      </c>
      <c r="F27" s="33"/>
      <c r="G27" s="34"/>
      <c r="H27" s="33" t="s">
        <v>52</v>
      </c>
      <c r="I27" s="34">
        <v>6.811759206983778</v>
      </c>
      <c r="L27" s="3">
        <f t="shared" si="0"/>
        <v>6.811759206983778</v>
      </c>
    </row>
    <row r="28" spans="1:12" x14ac:dyDescent="0.25">
      <c r="A28" s="31">
        <v>25</v>
      </c>
      <c r="B28" s="32" t="s">
        <v>334</v>
      </c>
      <c r="C28" s="32" t="s">
        <v>349</v>
      </c>
      <c r="D28" s="39"/>
      <c r="E28" s="39">
        <v>2005</v>
      </c>
      <c r="F28" s="33"/>
      <c r="G28" s="34"/>
      <c r="H28" s="33" t="s">
        <v>52</v>
      </c>
      <c r="I28" s="34">
        <v>6.1179193041036601</v>
      </c>
      <c r="L28" s="3">
        <f t="shared" si="0"/>
        <v>6.1179193041036601</v>
      </c>
    </row>
    <row r="29" spans="1:12" x14ac:dyDescent="0.25">
      <c r="A29" s="31">
        <v>26</v>
      </c>
      <c r="B29" s="32" t="s">
        <v>81</v>
      </c>
      <c r="C29" s="32" t="s">
        <v>15</v>
      </c>
      <c r="D29" s="39" t="s">
        <v>16</v>
      </c>
      <c r="E29" s="39">
        <v>2003</v>
      </c>
      <c r="F29" s="33" t="s">
        <v>55</v>
      </c>
      <c r="G29" s="34">
        <v>5.5712565982495423</v>
      </c>
      <c r="H29" s="33"/>
      <c r="I29" s="34"/>
      <c r="L29" s="3">
        <f t="shared" si="0"/>
        <v>5.5712565982495423</v>
      </c>
    </row>
    <row r="30" spans="1:12" x14ac:dyDescent="0.25">
      <c r="A30" s="31">
        <v>27</v>
      </c>
      <c r="B30" s="32" t="s">
        <v>335</v>
      </c>
      <c r="C30" s="32" t="s">
        <v>357</v>
      </c>
      <c r="D30" s="39" t="s">
        <v>440</v>
      </c>
      <c r="E30" s="39">
        <v>2004</v>
      </c>
      <c r="F30" s="33"/>
      <c r="G30" s="34"/>
      <c r="H30" s="33" t="s">
        <v>52</v>
      </c>
      <c r="I30" s="34">
        <v>5.5690946776865635</v>
      </c>
      <c r="L30" s="3">
        <f t="shared" si="0"/>
        <v>5.5690946776865635</v>
      </c>
    </row>
    <row r="31" spans="1:12" x14ac:dyDescent="0.25">
      <c r="A31" s="31">
        <v>28</v>
      </c>
      <c r="B31" s="32" t="s">
        <v>82</v>
      </c>
      <c r="C31" s="32" t="s">
        <v>12</v>
      </c>
      <c r="D31" s="39"/>
      <c r="E31" s="39">
        <v>2004</v>
      </c>
      <c r="F31" s="33" t="s">
        <v>55</v>
      </c>
      <c r="G31" s="34">
        <v>3.5845153480986562</v>
      </c>
      <c r="H31" s="33"/>
      <c r="I31" s="34"/>
      <c r="L31" s="3">
        <f t="shared" si="0"/>
        <v>3.5845153480986562</v>
      </c>
    </row>
    <row r="32" spans="1:12" x14ac:dyDescent="0.25">
      <c r="A32" s="31">
        <v>29</v>
      </c>
      <c r="B32" s="32" t="s">
        <v>83</v>
      </c>
      <c r="C32" s="32" t="s">
        <v>12</v>
      </c>
      <c r="D32" s="39"/>
      <c r="E32" s="39">
        <v>2003</v>
      </c>
      <c r="F32" s="33" t="s">
        <v>55</v>
      </c>
      <c r="G32" s="34">
        <v>3.3706352112608422</v>
      </c>
      <c r="H32" s="33"/>
      <c r="I32" s="34"/>
      <c r="L32" s="3">
        <f t="shared" si="0"/>
        <v>3.3706352112608422</v>
      </c>
    </row>
    <row r="33" spans="1:12" x14ac:dyDescent="0.25">
      <c r="A33" s="31">
        <v>30</v>
      </c>
      <c r="B33" s="32" t="s">
        <v>84</v>
      </c>
      <c r="C33" s="32" t="s">
        <v>12</v>
      </c>
      <c r="D33" s="39"/>
      <c r="E33" s="39">
        <v>2004</v>
      </c>
      <c r="F33" s="33" t="s">
        <v>55</v>
      </c>
      <c r="G33" s="34">
        <v>3.1977004682648746</v>
      </c>
      <c r="H33" s="33"/>
      <c r="I33" s="34"/>
      <c r="L33" s="3">
        <f t="shared" si="0"/>
        <v>3.1977004682648746</v>
      </c>
    </row>
    <row r="34" spans="1:12" x14ac:dyDescent="0.25">
      <c r="A34" s="31">
        <v>31</v>
      </c>
      <c r="B34" s="32" t="s">
        <v>85</v>
      </c>
      <c r="C34" s="32" t="s">
        <v>12</v>
      </c>
      <c r="D34" s="39"/>
      <c r="E34" s="39">
        <v>2006</v>
      </c>
      <c r="F34" s="33" t="s">
        <v>55</v>
      </c>
      <c r="G34" s="34">
        <v>2.7929207043344606</v>
      </c>
      <c r="H34" s="33"/>
      <c r="I34" s="34"/>
      <c r="L34" s="3">
        <f t="shared" si="0"/>
        <v>2.7929207043344606</v>
      </c>
    </row>
    <row r="35" spans="1:12" x14ac:dyDescent="0.25">
      <c r="A35" s="31">
        <v>32</v>
      </c>
      <c r="B35" s="32" t="s">
        <v>86</v>
      </c>
      <c r="C35" s="32" t="s">
        <v>12</v>
      </c>
      <c r="D35" s="39"/>
      <c r="E35" s="39">
        <v>2007</v>
      </c>
      <c r="F35" s="33" t="s">
        <v>55</v>
      </c>
      <c r="G35" s="34">
        <v>2.4457860488502727</v>
      </c>
      <c r="H35" s="33"/>
      <c r="I35" s="34"/>
      <c r="L35" s="3">
        <f t="shared" si="0"/>
        <v>2.4457860488502727</v>
      </c>
    </row>
    <row r="36" spans="1:12" x14ac:dyDescent="0.25">
      <c r="A36" s="31">
        <v>33</v>
      </c>
      <c r="B36" s="32" t="s">
        <v>336</v>
      </c>
      <c r="C36" s="32" t="s">
        <v>343</v>
      </c>
      <c r="D36" s="39" t="s">
        <v>446</v>
      </c>
      <c r="E36" s="39">
        <v>2004</v>
      </c>
      <c r="F36" s="33"/>
      <c r="G36" s="34"/>
      <c r="H36" s="33" t="s">
        <v>52</v>
      </c>
      <c r="I36" s="34">
        <v>2.4090924788189656</v>
      </c>
      <c r="L36" s="3">
        <f t="shared" si="0"/>
        <v>2.4090924788189656</v>
      </c>
    </row>
    <row r="37" spans="1:12" x14ac:dyDescent="0.25">
      <c r="A37" s="31">
        <v>34</v>
      </c>
      <c r="B37" s="32" t="s">
        <v>87</v>
      </c>
      <c r="C37" s="32" t="s">
        <v>12</v>
      </c>
      <c r="D37" s="39"/>
      <c r="E37" s="39">
        <v>2006</v>
      </c>
      <c r="F37" s="33" t="s">
        <v>55</v>
      </c>
      <c r="G37" s="34">
        <v>2.3057373616866426</v>
      </c>
      <c r="H37" s="33"/>
      <c r="I37" s="34"/>
      <c r="L37" s="3">
        <f t="shared" si="0"/>
        <v>2.3057373616866426</v>
      </c>
    </row>
    <row r="38" spans="1:12" x14ac:dyDescent="0.25">
      <c r="A38" s="31">
        <v>35</v>
      </c>
      <c r="B38" s="32" t="s">
        <v>88</v>
      </c>
      <c r="C38" s="32" t="s">
        <v>12</v>
      </c>
      <c r="D38" s="39"/>
      <c r="E38" s="39">
        <v>2002</v>
      </c>
      <c r="F38" s="33" t="s">
        <v>55</v>
      </c>
      <c r="G38" s="34">
        <v>2.1560925833448881</v>
      </c>
      <c r="H38" s="33"/>
      <c r="I38" s="34"/>
      <c r="L38" s="3">
        <f t="shared" si="0"/>
        <v>2.1560925833448881</v>
      </c>
    </row>
    <row r="39" spans="1:12" x14ac:dyDescent="0.25">
      <c r="A39" s="31">
        <v>36</v>
      </c>
      <c r="B39" s="32" t="s">
        <v>89</v>
      </c>
      <c r="C39" s="32" t="s">
        <v>12</v>
      </c>
      <c r="D39" s="39"/>
      <c r="E39" s="39">
        <v>2003</v>
      </c>
      <c r="F39" s="33" t="s">
        <v>55</v>
      </c>
      <c r="G39" s="34">
        <v>2.0447408563030574</v>
      </c>
      <c r="H39" s="33"/>
      <c r="I39" s="34"/>
      <c r="L39" s="3">
        <f t="shared" si="0"/>
        <v>2.0447408563030574</v>
      </c>
    </row>
    <row r="40" spans="1:12" x14ac:dyDescent="0.25">
      <c r="A40" s="31">
        <v>37</v>
      </c>
      <c r="B40" s="32" t="s">
        <v>90</v>
      </c>
      <c r="C40" s="32" t="s">
        <v>12</v>
      </c>
      <c r="D40" s="39"/>
      <c r="E40" s="39">
        <v>2004</v>
      </c>
      <c r="F40" s="33" t="s">
        <v>55</v>
      </c>
      <c r="G40" s="34">
        <v>1.9085150492540939</v>
      </c>
      <c r="H40" s="33"/>
      <c r="I40" s="34"/>
      <c r="L40" s="3">
        <f t="shared" si="0"/>
        <v>1.9085150492540939</v>
      </c>
    </row>
    <row r="41" spans="1:12" x14ac:dyDescent="0.25">
      <c r="A41" s="31">
        <v>38</v>
      </c>
      <c r="B41" s="32" t="s">
        <v>91</v>
      </c>
      <c r="C41" s="32" t="s">
        <v>12</v>
      </c>
      <c r="D41" s="39"/>
      <c r="E41" s="39">
        <v>2003</v>
      </c>
      <c r="F41" s="33" t="s">
        <v>55</v>
      </c>
      <c r="G41" s="34">
        <v>1.8594149164564926</v>
      </c>
      <c r="H41" s="33"/>
      <c r="I41" s="34"/>
      <c r="L41" s="3">
        <f t="shared" si="0"/>
        <v>1.8594149164564926</v>
      </c>
    </row>
    <row r="42" spans="1:12" x14ac:dyDescent="0.25">
      <c r="A42" s="31">
        <v>39</v>
      </c>
      <c r="B42" s="32" t="s">
        <v>92</v>
      </c>
      <c r="C42" s="32" t="s">
        <v>12</v>
      </c>
      <c r="D42" s="39"/>
      <c r="E42" s="39">
        <v>2004</v>
      </c>
      <c r="F42" s="33" t="s">
        <v>55</v>
      </c>
      <c r="G42" s="34">
        <v>1.7602168844905297</v>
      </c>
      <c r="H42" s="33"/>
      <c r="I42" s="34"/>
      <c r="L42" s="3">
        <f t="shared" si="0"/>
        <v>1.7602168844905297</v>
      </c>
    </row>
    <row r="43" spans="1:12" x14ac:dyDescent="0.25">
      <c r="A43" s="31">
        <v>40</v>
      </c>
      <c r="B43" s="32" t="s">
        <v>93</v>
      </c>
      <c r="C43" s="32" t="s">
        <v>12</v>
      </c>
      <c r="D43" s="39"/>
      <c r="E43" s="39">
        <v>2003</v>
      </c>
      <c r="F43" s="33" t="s">
        <v>55</v>
      </c>
      <c r="G43" s="34">
        <v>1.3288554935715899</v>
      </c>
      <c r="H43" s="33"/>
      <c r="I43" s="34"/>
      <c r="L43" s="3">
        <f t="shared" si="0"/>
        <v>1.3288554935715899</v>
      </c>
    </row>
    <row r="44" spans="1:12" x14ac:dyDescent="0.25">
      <c r="A44" s="31">
        <v>41</v>
      </c>
      <c r="B44" s="32" t="s">
        <v>94</v>
      </c>
      <c r="C44" s="32" t="s">
        <v>8</v>
      </c>
      <c r="D44" s="39"/>
      <c r="E44" s="39">
        <v>2005</v>
      </c>
      <c r="F44" s="33" t="s">
        <v>250</v>
      </c>
      <c r="G44" s="34">
        <v>0</v>
      </c>
      <c r="H44" s="33"/>
      <c r="I44" s="34"/>
      <c r="L44" s="3">
        <f t="shared" si="0"/>
        <v>0</v>
      </c>
    </row>
    <row r="45" spans="1:12" x14ac:dyDescent="0.25">
      <c r="A45" s="31">
        <v>42</v>
      </c>
      <c r="B45" s="36" t="s">
        <v>95</v>
      </c>
      <c r="C45" s="36" t="s">
        <v>8</v>
      </c>
      <c r="D45" s="58"/>
      <c r="E45" s="58">
        <v>2005</v>
      </c>
      <c r="F45" s="37" t="s">
        <v>250</v>
      </c>
      <c r="G45" s="38">
        <v>0</v>
      </c>
      <c r="H45" s="37"/>
      <c r="I45" s="38"/>
      <c r="L45" s="3">
        <f t="shared" si="0"/>
        <v>0</v>
      </c>
    </row>
    <row r="46" spans="1:12" ht="15" customHeight="1" x14ac:dyDescent="0.25">
      <c r="A46" s="39"/>
      <c r="B46" s="32"/>
      <c r="C46" s="32"/>
      <c r="D46" s="39"/>
      <c r="E46" s="39"/>
      <c r="F46" s="39"/>
      <c r="G46" s="40"/>
    </row>
    <row r="47" spans="1:12" s="2" customFormat="1" ht="32.25" customHeight="1" x14ac:dyDescent="0.3">
      <c r="A47" s="62" t="s">
        <v>61</v>
      </c>
      <c r="B47" s="62"/>
      <c r="C47" s="62"/>
      <c r="D47" s="62"/>
      <c r="E47" s="62"/>
      <c r="F47" s="62"/>
      <c r="G47" s="62"/>
      <c r="H47" s="42"/>
      <c r="I47" s="43"/>
    </row>
    <row r="48" spans="1:12" x14ac:dyDescent="0.25">
      <c r="A48" s="29" t="s">
        <v>1</v>
      </c>
      <c r="B48" s="30" t="s">
        <v>2</v>
      </c>
      <c r="C48" s="30" t="s">
        <v>3</v>
      </c>
      <c r="D48" s="57" t="s">
        <v>4</v>
      </c>
      <c r="E48" s="57" t="s">
        <v>5</v>
      </c>
      <c r="F48" s="60" t="s">
        <v>68</v>
      </c>
      <c r="G48" s="61"/>
      <c r="H48" s="60" t="s">
        <v>252</v>
      </c>
      <c r="I48" s="61"/>
      <c r="L48" t="s">
        <v>508</v>
      </c>
    </row>
    <row r="49" spans="1:12" x14ac:dyDescent="0.25">
      <c r="A49" s="31">
        <v>1</v>
      </c>
      <c r="B49" s="32" t="s">
        <v>99</v>
      </c>
      <c r="C49" s="32" t="s">
        <v>26</v>
      </c>
      <c r="D49" s="39" t="s">
        <v>14</v>
      </c>
      <c r="E49" s="39">
        <v>2001</v>
      </c>
      <c r="F49" s="33" t="s">
        <v>53</v>
      </c>
      <c r="G49" s="34">
        <v>264.78535618514047</v>
      </c>
      <c r="H49" s="45" t="s">
        <v>54</v>
      </c>
      <c r="I49" s="46">
        <v>108.26127085938268</v>
      </c>
      <c r="L49" s="3">
        <f t="shared" ref="L49:L72" si="1">G49+I49</f>
        <v>373.04662704452312</v>
      </c>
    </row>
    <row r="50" spans="1:12" x14ac:dyDescent="0.25">
      <c r="A50" s="31">
        <v>2</v>
      </c>
      <c r="B50" s="32" t="s">
        <v>100</v>
      </c>
      <c r="C50" s="32" t="s">
        <v>26</v>
      </c>
      <c r="D50" s="39" t="s">
        <v>11</v>
      </c>
      <c r="E50" s="39">
        <v>2001</v>
      </c>
      <c r="F50" s="33" t="s">
        <v>53</v>
      </c>
      <c r="G50" s="34">
        <v>254.07746479540026</v>
      </c>
      <c r="H50" s="33" t="s">
        <v>54</v>
      </c>
      <c r="I50" s="34">
        <v>53.721345038607161</v>
      </c>
      <c r="L50" s="3">
        <f t="shared" si="1"/>
        <v>307.79880983400744</v>
      </c>
    </row>
    <row r="51" spans="1:12" x14ac:dyDescent="0.25">
      <c r="A51" s="31">
        <v>3</v>
      </c>
      <c r="B51" s="32" t="s">
        <v>307</v>
      </c>
      <c r="C51" s="32" t="s">
        <v>380</v>
      </c>
      <c r="D51" s="39" t="s">
        <v>347</v>
      </c>
      <c r="E51" s="39">
        <v>2000</v>
      </c>
      <c r="F51" s="33"/>
      <c r="G51" s="34"/>
      <c r="H51" s="33" t="s">
        <v>54</v>
      </c>
      <c r="I51" s="34">
        <v>300</v>
      </c>
      <c r="L51" s="3">
        <f t="shared" si="1"/>
        <v>300</v>
      </c>
    </row>
    <row r="52" spans="1:12" x14ac:dyDescent="0.25">
      <c r="A52" s="31">
        <v>4</v>
      </c>
      <c r="B52" s="32" t="s">
        <v>300</v>
      </c>
      <c r="C52" s="32" t="s">
        <v>364</v>
      </c>
      <c r="D52" s="39" t="s">
        <v>366</v>
      </c>
      <c r="E52" s="39">
        <v>2001</v>
      </c>
      <c r="F52" s="33"/>
      <c r="G52" s="34"/>
      <c r="H52" s="33" t="s">
        <v>294</v>
      </c>
      <c r="I52" s="34">
        <v>243.36549192666996</v>
      </c>
      <c r="L52" s="3">
        <f t="shared" si="1"/>
        <v>243.36549192666996</v>
      </c>
    </row>
    <row r="53" spans="1:12" x14ac:dyDescent="0.25">
      <c r="A53" s="31">
        <v>5</v>
      </c>
      <c r="B53" s="32" t="s">
        <v>102</v>
      </c>
      <c r="C53" s="32" t="s">
        <v>25</v>
      </c>
      <c r="D53" s="39" t="s">
        <v>24</v>
      </c>
      <c r="E53" s="39">
        <v>2000</v>
      </c>
      <c r="F53" s="33" t="s">
        <v>51</v>
      </c>
      <c r="G53" s="34">
        <v>159.22257324789774</v>
      </c>
      <c r="H53" s="33" t="s">
        <v>54</v>
      </c>
      <c r="I53" s="34">
        <v>74.551251807246857</v>
      </c>
      <c r="L53" s="3">
        <f t="shared" si="1"/>
        <v>233.77382505514458</v>
      </c>
    </row>
    <row r="54" spans="1:12" x14ac:dyDescent="0.25">
      <c r="A54" s="31">
        <v>6</v>
      </c>
      <c r="B54" s="32" t="s">
        <v>103</v>
      </c>
      <c r="C54" s="32" t="s">
        <v>25</v>
      </c>
      <c r="D54" s="39" t="s">
        <v>11</v>
      </c>
      <c r="E54" s="39">
        <v>2000</v>
      </c>
      <c r="F54" s="33" t="s">
        <v>51</v>
      </c>
      <c r="G54" s="34">
        <v>149.26722452265733</v>
      </c>
      <c r="H54" s="33" t="s">
        <v>54</v>
      </c>
      <c r="I54" s="34">
        <v>58.976948365814678</v>
      </c>
      <c r="L54" s="3">
        <f t="shared" si="1"/>
        <v>208.24417288847201</v>
      </c>
    </row>
    <row r="55" spans="1:12" x14ac:dyDescent="0.25">
      <c r="A55" s="31">
        <v>7</v>
      </c>
      <c r="B55" s="32" t="s">
        <v>101</v>
      </c>
      <c r="C55" s="32" t="s">
        <v>26</v>
      </c>
      <c r="D55" s="39" t="s">
        <v>11</v>
      </c>
      <c r="E55" s="39">
        <v>2001</v>
      </c>
      <c r="F55" s="33" t="s">
        <v>53</v>
      </c>
      <c r="G55" s="34">
        <v>167.81422717345748</v>
      </c>
      <c r="H55" s="33" t="s">
        <v>54</v>
      </c>
      <c r="I55" s="34">
        <v>11.766456064812141</v>
      </c>
      <c r="L55" s="3">
        <f t="shared" si="1"/>
        <v>179.58068323826961</v>
      </c>
    </row>
    <row r="56" spans="1:12" x14ac:dyDescent="0.25">
      <c r="A56" s="31">
        <v>8</v>
      </c>
      <c r="B56" s="32" t="s">
        <v>105</v>
      </c>
      <c r="C56" s="32" t="s">
        <v>12</v>
      </c>
      <c r="D56" s="39" t="s">
        <v>14</v>
      </c>
      <c r="E56" s="39">
        <v>2001</v>
      </c>
      <c r="F56" s="33" t="s">
        <v>51</v>
      </c>
      <c r="G56" s="34">
        <v>74.159978066570233</v>
      </c>
      <c r="H56" s="33" t="s">
        <v>54</v>
      </c>
      <c r="I56" s="34">
        <v>74.381688752188992</v>
      </c>
      <c r="L56" s="3">
        <f t="shared" si="1"/>
        <v>148.54166681875921</v>
      </c>
    </row>
    <row r="57" spans="1:12" x14ac:dyDescent="0.25">
      <c r="A57" s="31">
        <v>9</v>
      </c>
      <c r="B57" s="32" t="s">
        <v>107</v>
      </c>
      <c r="C57" s="32" t="s">
        <v>26</v>
      </c>
      <c r="D57" s="39" t="s">
        <v>24</v>
      </c>
      <c r="E57" s="39">
        <v>2001</v>
      </c>
      <c r="F57" s="33" t="s">
        <v>53</v>
      </c>
      <c r="G57" s="34">
        <v>51.216581137499958</v>
      </c>
      <c r="H57" s="33" t="s">
        <v>54</v>
      </c>
      <c r="I57" s="34">
        <v>64.8</v>
      </c>
      <c r="L57" s="3">
        <f t="shared" si="1"/>
        <v>116.01658113749995</v>
      </c>
    </row>
    <row r="58" spans="1:12" x14ac:dyDescent="0.25">
      <c r="A58" s="31">
        <v>10</v>
      </c>
      <c r="B58" s="32" t="s">
        <v>309</v>
      </c>
      <c r="C58" s="32" t="s">
        <v>357</v>
      </c>
      <c r="D58" s="39" t="s">
        <v>366</v>
      </c>
      <c r="E58" s="39">
        <v>2001</v>
      </c>
      <c r="F58" s="33"/>
      <c r="G58" s="34"/>
      <c r="H58" s="33" t="s">
        <v>54</v>
      </c>
      <c r="I58" s="34">
        <v>105.24657565069208</v>
      </c>
      <c r="L58" s="3">
        <f t="shared" si="1"/>
        <v>105.24657565069208</v>
      </c>
    </row>
    <row r="59" spans="1:12" x14ac:dyDescent="0.25">
      <c r="A59" s="31">
        <v>11</v>
      </c>
      <c r="B59" s="32" t="s">
        <v>104</v>
      </c>
      <c r="C59" s="32" t="s">
        <v>26</v>
      </c>
      <c r="D59" s="39" t="s">
        <v>14</v>
      </c>
      <c r="E59" s="39">
        <v>2001</v>
      </c>
      <c r="F59" s="33" t="s">
        <v>57</v>
      </c>
      <c r="G59" s="34">
        <v>97.782333803502084</v>
      </c>
      <c r="H59" s="33"/>
      <c r="I59" s="34"/>
      <c r="L59" s="3">
        <f t="shared" si="1"/>
        <v>97.782333803502084</v>
      </c>
    </row>
    <row r="60" spans="1:12" x14ac:dyDescent="0.25">
      <c r="A60" s="31">
        <v>12</v>
      </c>
      <c r="B60" s="32" t="s">
        <v>310</v>
      </c>
      <c r="C60" s="32" t="s">
        <v>364</v>
      </c>
      <c r="D60" s="39" t="s">
        <v>366</v>
      </c>
      <c r="E60" s="39">
        <v>2001</v>
      </c>
      <c r="F60" s="33"/>
      <c r="G60" s="34"/>
      <c r="H60" s="33" t="s">
        <v>54</v>
      </c>
      <c r="I60" s="34">
        <v>85.336548742603242</v>
      </c>
      <c r="L60" s="3">
        <f t="shared" si="1"/>
        <v>85.336548742603242</v>
      </c>
    </row>
    <row r="61" spans="1:12" x14ac:dyDescent="0.25">
      <c r="A61" s="31">
        <v>13</v>
      </c>
      <c r="B61" s="32" t="s">
        <v>311</v>
      </c>
      <c r="C61" s="32" t="s">
        <v>364</v>
      </c>
      <c r="D61" s="39" t="s">
        <v>366</v>
      </c>
      <c r="E61" s="39">
        <v>2001</v>
      </c>
      <c r="F61" s="33"/>
      <c r="G61" s="34"/>
      <c r="H61" s="33" t="s">
        <v>54</v>
      </c>
      <c r="I61" s="34">
        <v>77.873229836660968</v>
      </c>
      <c r="L61" s="3">
        <f t="shared" si="1"/>
        <v>77.873229836660968</v>
      </c>
    </row>
    <row r="62" spans="1:12" x14ac:dyDescent="0.25">
      <c r="A62" s="31">
        <v>14</v>
      </c>
      <c r="B62" s="32" t="s">
        <v>315</v>
      </c>
      <c r="C62" s="32" t="s">
        <v>357</v>
      </c>
      <c r="D62" s="39" t="s">
        <v>383</v>
      </c>
      <c r="E62" s="39">
        <v>2001</v>
      </c>
      <c r="F62" s="33"/>
      <c r="G62" s="34"/>
      <c r="H62" s="33" t="s">
        <v>54</v>
      </c>
      <c r="I62" s="34">
        <v>62.463029894794445</v>
      </c>
      <c r="L62" s="3">
        <f t="shared" si="1"/>
        <v>62.463029894794445</v>
      </c>
    </row>
    <row r="63" spans="1:12" x14ac:dyDescent="0.25">
      <c r="A63" s="31">
        <v>15</v>
      </c>
      <c r="B63" s="32" t="s">
        <v>316</v>
      </c>
      <c r="C63" s="32" t="s">
        <v>357</v>
      </c>
      <c r="D63" s="39" t="s">
        <v>366</v>
      </c>
      <c r="E63" s="39">
        <v>2000</v>
      </c>
      <c r="F63" s="33"/>
      <c r="G63" s="34"/>
      <c r="H63" s="33" t="s">
        <v>54</v>
      </c>
      <c r="I63" s="34">
        <v>58.976948365814678</v>
      </c>
      <c r="L63" s="3">
        <f t="shared" si="1"/>
        <v>58.976948365814678</v>
      </c>
    </row>
    <row r="64" spans="1:12" x14ac:dyDescent="0.25">
      <c r="A64" s="31">
        <v>16</v>
      </c>
      <c r="B64" s="32" t="s">
        <v>106</v>
      </c>
      <c r="C64" s="32" t="s">
        <v>12</v>
      </c>
      <c r="D64" s="39"/>
      <c r="E64" s="39">
        <v>2000</v>
      </c>
      <c r="F64" s="33" t="s">
        <v>56</v>
      </c>
      <c r="G64" s="34">
        <v>57.053888927170433</v>
      </c>
      <c r="H64" s="33"/>
      <c r="I64" s="34"/>
      <c r="L64" s="3">
        <f t="shared" si="1"/>
        <v>57.053888927170433</v>
      </c>
    </row>
    <row r="65" spans="1:12" x14ac:dyDescent="0.25">
      <c r="A65" s="31">
        <v>17</v>
      </c>
      <c r="B65" s="32" t="s">
        <v>109</v>
      </c>
      <c r="C65" s="32" t="s">
        <v>26</v>
      </c>
      <c r="D65" s="39" t="s">
        <v>16</v>
      </c>
      <c r="E65" s="39">
        <v>2001</v>
      </c>
      <c r="F65" s="33" t="s">
        <v>51</v>
      </c>
      <c r="G65" s="34">
        <v>23.769933768634186</v>
      </c>
      <c r="H65" s="33" t="s">
        <v>54</v>
      </c>
      <c r="I65" s="34">
        <v>33.0050998263889</v>
      </c>
      <c r="L65" s="3">
        <f t="shared" si="1"/>
        <v>56.775033595023089</v>
      </c>
    </row>
    <row r="66" spans="1:12" x14ac:dyDescent="0.25">
      <c r="A66" s="31">
        <v>18</v>
      </c>
      <c r="B66" s="32" t="s">
        <v>317</v>
      </c>
      <c r="C66" s="32" t="s">
        <v>343</v>
      </c>
      <c r="D66" s="39" t="s">
        <v>366</v>
      </c>
      <c r="E66" s="39">
        <v>2000</v>
      </c>
      <c r="F66" s="33"/>
      <c r="G66" s="34"/>
      <c r="H66" s="33" t="s">
        <v>54</v>
      </c>
      <c r="I66" s="34">
        <v>41.811670250815212</v>
      </c>
      <c r="L66" s="3">
        <f t="shared" si="1"/>
        <v>41.811670250815212</v>
      </c>
    </row>
    <row r="67" spans="1:12" x14ac:dyDescent="0.25">
      <c r="A67" s="31">
        <v>19</v>
      </c>
      <c r="B67" s="32" t="s">
        <v>318</v>
      </c>
      <c r="C67" s="32" t="s">
        <v>364</v>
      </c>
      <c r="D67" s="39" t="s">
        <v>385</v>
      </c>
      <c r="E67" s="39">
        <v>2000</v>
      </c>
      <c r="F67" s="33"/>
      <c r="G67" s="34"/>
      <c r="H67" s="33" t="s">
        <v>54</v>
      </c>
      <c r="I67" s="34">
        <v>41.811670250815212</v>
      </c>
      <c r="L67" s="3">
        <f t="shared" si="1"/>
        <v>41.811670250815212</v>
      </c>
    </row>
    <row r="68" spans="1:12" x14ac:dyDescent="0.25">
      <c r="A68" s="31">
        <v>20</v>
      </c>
      <c r="B68" s="32" t="s">
        <v>108</v>
      </c>
      <c r="C68" s="32" t="s">
        <v>26</v>
      </c>
      <c r="D68" s="39" t="s">
        <v>14</v>
      </c>
      <c r="E68" s="39">
        <v>2000</v>
      </c>
      <c r="F68" s="33" t="s">
        <v>53</v>
      </c>
      <c r="G68" s="34">
        <v>40.127206949790612</v>
      </c>
      <c r="H68" s="33"/>
      <c r="I68" s="34"/>
      <c r="L68" s="3">
        <f t="shared" si="1"/>
        <v>40.127206949790612</v>
      </c>
    </row>
    <row r="69" spans="1:12" x14ac:dyDescent="0.25">
      <c r="A69" s="31">
        <v>21</v>
      </c>
      <c r="B69" s="32" t="s">
        <v>320</v>
      </c>
      <c r="C69" s="32" t="s">
        <v>368</v>
      </c>
      <c r="D69" s="39" t="s">
        <v>385</v>
      </c>
      <c r="E69" s="39">
        <v>2001</v>
      </c>
      <c r="F69" s="33"/>
      <c r="G69" s="34"/>
      <c r="H69" s="33" t="s">
        <v>54</v>
      </c>
      <c r="I69" s="34">
        <v>19.652189682806824</v>
      </c>
      <c r="L69" s="3">
        <f t="shared" si="1"/>
        <v>19.652189682806824</v>
      </c>
    </row>
    <row r="70" spans="1:12" x14ac:dyDescent="0.25">
      <c r="A70" s="31">
        <v>22</v>
      </c>
      <c r="B70" s="32" t="s">
        <v>110</v>
      </c>
      <c r="C70" s="32" t="s">
        <v>15</v>
      </c>
      <c r="D70" s="39" t="s">
        <v>24</v>
      </c>
      <c r="E70" s="39">
        <v>2000</v>
      </c>
      <c r="F70" s="33" t="s">
        <v>51</v>
      </c>
      <c r="G70" s="34">
        <v>13.681930244505605</v>
      </c>
      <c r="H70" s="33"/>
      <c r="I70" s="34"/>
      <c r="L70" s="3">
        <f t="shared" si="1"/>
        <v>13.681930244505605</v>
      </c>
    </row>
    <row r="71" spans="1:12" x14ac:dyDescent="0.25">
      <c r="A71" s="31">
        <v>23</v>
      </c>
      <c r="B71" s="32" t="s">
        <v>306</v>
      </c>
      <c r="C71" s="32" t="s">
        <v>364</v>
      </c>
      <c r="D71" s="39" t="s">
        <v>366</v>
      </c>
      <c r="E71" s="39">
        <v>2001</v>
      </c>
      <c r="F71" s="33"/>
      <c r="G71" s="34"/>
      <c r="H71" s="33" t="s">
        <v>294</v>
      </c>
      <c r="I71" s="34">
        <v>10.81096292537176</v>
      </c>
      <c r="L71" s="3">
        <f t="shared" si="1"/>
        <v>10.81096292537176</v>
      </c>
    </row>
    <row r="72" spans="1:12" x14ac:dyDescent="0.25">
      <c r="A72" s="35">
        <v>24</v>
      </c>
      <c r="B72" s="36" t="s">
        <v>322</v>
      </c>
      <c r="C72" s="36" t="s">
        <v>364</v>
      </c>
      <c r="D72" s="58" t="s">
        <v>383</v>
      </c>
      <c r="E72" s="58">
        <v>2001</v>
      </c>
      <c r="F72" s="37"/>
      <c r="G72" s="38"/>
      <c r="H72" s="37" t="s">
        <v>54</v>
      </c>
      <c r="I72" s="38">
        <v>1.559296037428878</v>
      </c>
      <c r="L72" s="3">
        <f t="shared" si="1"/>
        <v>1.559296037428878</v>
      </c>
    </row>
    <row r="73" spans="1:12" x14ac:dyDescent="0.25">
      <c r="A73" s="39"/>
      <c r="B73" s="54"/>
      <c r="C73" s="54"/>
      <c r="D73" s="55"/>
      <c r="E73" s="55"/>
      <c r="F73" s="39"/>
      <c r="G73" s="40"/>
      <c r="H73" s="6"/>
      <c r="I73" s="3"/>
    </row>
    <row r="74" spans="1:12" s="2" customFormat="1" ht="35.25" customHeight="1" x14ac:dyDescent="0.3">
      <c r="A74" s="63" t="s">
        <v>62</v>
      </c>
      <c r="B74" s="63"/>
      <c r="C74" s="63"/>
      <c r="D74" s="63"/>
      <c r="E74" s="63"/>
      <c r="F74" s="63"/>
      <c r="G74" s="63"/>
      <c r="H74" s="42"/>
      <c r="I74" s="43"/>
    </row>
    <row r="75" spans="1:12" x14ac:dyDescent="0.25">
      <c r="A75" s="29" t="s">
        <v>1</v>
      </c>
      <c r="B75" s="30" t="s">
        <v>2</v>
      </c>
      <c r="C75" s="30" t="s">
        <v>3</v>
      </c>
      <c r="D75" s="57" t="s">
        <v>4</v>
      </c>
      <c r="E75" s="57" t="s">
        <v>5</v>
      </c>
      <c r="F75" s="60" t="s">
        <v>68</v>
      </c>
      <c r="G75" s="61"/>
      <c r="H75" s="60" t="s">
        <v>251</v>
      </c>
      <c r="I75" s="61"/>
      <c r="L75" t="s">
        <v>508</v>
      </c>
    </row>
    <row r="76" spans="1:12" x14ac:dyDescent="0.25">
      <c r="A76" s="31">
        <v>1</v>
      </c>
      <c r="B76" s="32" t="s">
        <v>116</v>
      </c>
      <c r="C76" s="32" t="s">
        <v>26</v>
      </c>
      <c r="D76" s="39" t="s">
        <v>27</v>
      </c>
      <c r="E76" s="39">
        <v>1998</v>
      </c>
      <c r="F76" s="33" t="s">
        <v>58</v>
      </c>
      <c r="G76" s="34">
        <v>349.84965171965234</v>
      </c>
      <c r="H76" s="45" t="s">
        <v>257</v>
      </c>
      <c r="I76" s="46">
        <v>769.14133056861283</v>
      </c>
      <c r="L76" s="3">
        <f t="shared" ref="L76:L102" si="2">G76+I76</f>
        <v>1118.9909822882651</v>
      </c>
    </row>
    <row r="77" spans="1:12" x14ac:dyDescent="0.25">
      <c r="A77" s="31">
        <v>2</v>
      </c>
      <c r="B77" s="32" t="s">
        <v>114</v>
      </c>
      <c r="C77" s="32" t="s">
        <v>6</v>
      </c>
      <c r="D77" s="39" t="s">
        <v>27</v>
      </c>
      <c r="E77" s="39">
        <v>1997</v>
      </c>
      <c r="F77" s="33" t="s">
        <v>58</v>
      </c>
      <c r="G77" s="34">
        <v>439.85604183825404</v>
      </c>
      <c r="H77" s="33" t="s">
        <v>257</v>
      </c>
      <c r="I77" s="34">
        <v>564.3767521709334</v>
      </c>
      <c r="L77" s="3">
        <f t="shared" si="2"/>
        <v>1004.2327940091875</v>
      </c>
    </row>
    <row r="78" spans="1:12" x14ac:dyDescent="0.25">
      <c r="A78" s="31">
        <v>3</v>
      </c>
      <c r="B78" s="32" t="s">
        <v>112</v>
      </c>
      <c r="C78" s="32" t="s">
        <v>12</v>
      </c>
      <c r="D78" s="39" t="s">
        <v>27</v>
      </c>
      <c r="E78" s="39">
        <v>1997</v>
      </c>
      <c r="F78" s="33" t="s">
        <v>58</v>
      </c>
      <c r="G78" s="34">
        <v>476.86046630548725</v>
      </c>
      <c r="H78" s="33" t="s">
        <v>257</v>
      </c>
      <c r="I78" s="34">
        <v>520.62903343638482</v>
      </c>
      <c r="L78" s="3">
        <f t="shared" si="2"/>
        <v>997.48949974187212</v>
      </c>
    </row>
    <row r="79" spans="1:12" x14ac:dyDescent="0.25">
      <c r="A79" s="31">
        <v>4</v>
      </c>
      <c r="B79" s="32" t="s">
        <v>117</v>
      </c>
      <c r="C79" s="32" t="s">
        <v>6</v>
      </c>
      <c r="D79" s="39" t="s">
        <v>27</v>
      </c>
      <c r="E79" s="39">
        <v>1997</v>
      </c>
      <c r="F79" s="33" t="s">
        <v>58</v>
      </c>
      <c r="G79" s="34">
        <v>345.64232151782693</v>
      </c>
      <c r="H79" s="33" t="s">
        <v>257</v>
      </c>
      <c r="I79" s="34">
        <v>650.81230034290911</v>
      </c>
      <c r="L79" s="3">
        <f t="shared" si="2"/>
        <v>996.4546218607361</v>
      </c>
    </row>
    <row r="80" spans="1:12" x14ac:dyDescent="0.25">
      <c r="A80" s="31">
        <v>5</v>
      </c>
      <c r="B80" s="32" t="s">
        <v>111</v>
      </c>
      <c r="C80" s="32" t="s">
        <v>25</v>
      </c>
      <c r="D80" s="39" t="s">
        <v>11</v>
      </c>
      <c r="E80" s="39">
        <v>1997</v>
      </c>
      <c r="F80" s="33" t="s">
        <v>53</v>
      </c>
      <c r="G80" s="34">
        <v>600</v>
      </c>
      <c r="H80" s="33" t="s">
        <v>257</v>
      </c>
      <c r="I80" s="34">
        <v>361.82284621984007</v>
      </c>
      <c r="L80" s="3">
        <f t="shared" si="2"/>
        <v>961.82284621984013</v>
      </c>
    </row>
    <row r="81" spans="1:12" x14ac:dyDescent="0.25">
      <c r="A81" s="31">
        <v>6</v>
      </c>
      <c r="B81" s="32" t="s">
        <v>113</v>
      </c>
      <c r="C81" s="32" t="s">
        <v>6</v>
      </c>
      <c r="D81" s="39" t="s">
        <v>27</v>
      </c>
      <c r="E81" s="39">
        <v>1998</v>
      </c>
      <c r="F81" s="33" t="s">
        <v>58</v>
      </c>
      <c r="G81" s="34">
        <v>445.66206714554158</v>
      </c>
      <c r="H81" s="33" t="s">
        <v>257</v>
      </c>
      <c r="I81" s="34">
        <v>449.38019513980521</v>
      </c>
      <c r="L81" s="3">
        <f t="shared" si="2"/>
        <v>895.04226228534685</v>
      </c>
    </row>
    <row r="82" spans="1:12" x14ac:dyDescent="0.25">
      <c r="A82" s="31">
        <v>7</v>
      </c>
      <c r="B82" s="32" t="s">
        <v>118</v>
      </c>
      <c r="C82" s="32" t="s">
        <v>26</v>
      </c>
      <c r="D82" s="39" t="s">
        <v>27</v>
      </c>
      <c r="E82" s="39">
        <v>1997</v>
      </c>
      <c r="F82" s="33" t="s">
        <v>58</v>
      </c>
      <c r="G82" s="34">
        <v>338.90192628784621</v>
      </c>
      <c r="H82" s="33" t="s">
        <v>257</v>
      </c>
      <c r="I82" s="34">
        <v>403.73620266140091</v>
      </c>
      <c r="L82" s="3">
        <f t="shared" si="2"/>
        <v>742.63812894924718</v>
      </c>
    </row>
    <row r="83" spans="1:12" x14ac:dyDescent="0.25">
      <c r="A83" s="31">
        <v>8</v>
      </c>
      <c r="B83" s="32" t="s">
        <v>120</v>
      </c>
      <c r="C83" s="32" t="s">
        <v>6</v>
      </c>
      <c r="D83" s="39" t="s">
        <v>27</v>
      </c>
      <c r="E83" s="39">
        <v>1999</v>
      </c>
      <c r="F83" s="33" t="s">
        <v>58</v>
      </c>
      <c r="G83" s="34">
        <v>232.09431483108833</v>
      </c>
      <c r="H83" s="33" t="s">
        <v>257</v>
      </c>
      <c r="I83" s="34">
        <v>481.28844274069468</v>
      </c>
      <c r="L83" s="3">
        <f t="shared" si="2"/>
        <v>713.38275757178303</v>
      </c>
    </row>
    <row r="84" spans="1:12" x14ac:dyDescent="0.25">
      <c r="A84" s="31">
        <v>9</v>
      </c>
      <c r="B84" s="32" t="s">
        <v>123</v>
      </c>
      <c r="C84" s="32" t="s">
        <v>15</v>
      </c>
      <c r="D84" s="39" t="s">
        <v>11</v>
      </c>
      <c r="E84" s="39">
        <v>1999</v>
      </c>
      <c r="F84" s="33" t="s">
        <v>58</v>
      </c>
      <c r="G84" s="34">
        <v>149.72784832828597</v>
      </c>
      <c r="H84" s="33" t="s">
        <v>257</v>
      </c>
      <c r="I84" s="34">
        <v>472.23623500790342</v>
      </c>
      <c r="L84" s="3">
        <f t="shared" si="2"/>
        <v>621.96408333618933</v>
      </c>
    </row>
    <row r="85" spans="1:12" x14ac:dyDescent="0.25">
      <c r="A85" s="31">
        <v>10</v>
      </c>
      <c r="B85" s="32" t="s">
        <v>280</v>
      </c>
      <c r="C85" s="32" t="s">
        <v>387</v>
      </c>
      <c r="D85" s="39" t="s">
        <v>366</v>
      </c>
      <c r="E85" s="39">
        <v>1999</v>
      </c>
      <c r="F85" s="33"/>
      <c r="G85" s="34"/>
      <c r="H85" s="33" t="s">
        <v>257</v>
      </c>
      <c r="I85" s="34">
        <v>539.23892213662407</v>
      </c>
      <c r="L85" s="3">
        <f t="shared" si="2"/>
        <v>539.23892213662407</v>
      </c>
    </row>
    <row r="86" spans="1:12" x14ac:dyDescent="0.25">
      <c r="A86" s="31">
        <v>11</v>
      </c>
      <c r="B86" s="32" t="s">
        <v>281</v>
      </c>
      <c r="C86" s="32" t="s">
        <v>343</v>
      </c>
      <c r="D86" s="39" t="s">
        <v>347</v>
      </c>
      <c r="E86" s="39">
        <v>1998</v>
      </c>
      <c r="F86" s="33"/>
      <c r="G86" s="34"/>
      <c r="H86" s="33" t="s">
        <v>257</v>
      </c>
      <c r="I86" s="34">
        <v>493.94744301230708</v>
      </c>
      <c r="L86" s="3">
        <f t="shared" si="2"/>
        <v>493.94744301230708</v>
      </c>
    </row>
    <row r="87" spans="1:12" x14ac:dyDescent="0.25">
      <c r="A87" s="31">
        <v>12</v>
      </c>
      <c r="B87" s="32" t="s">
        <v>282</v>
      </c>
      <c r="C87" s="32" t="s">
        <v>364</v>
      </c>
      <c r="D87" s="39" t="s">
        <v>366</v>
      </c>
      <c r="E87" s="39">
        <v>1999</v>
      </c>
      <c r="F87" s="33"/>
      <c r="G87" s="34"/>
      <c r="H87" s="33" t="s">
        <v>257</v>
      </c>
      <c r="I87" s="34">
        <v>481.28844274069468</v>
      </c>
      <c r="L87" s="3">
        <f t="shared" si="2"/>
        <v>481.28844274069468</v>
      </c>
    </row>
    <row r="88" spans="1:12" x14ac:dyDescent="0.25">
      <c r="A88" s="31">
        <v>13</v>
      </c>
      <c r="B88" s="32" t="s">
        <v>283</v>
      </c>
      <c r="C88" s="32" t="s">
        <v>489</v>
      </c>
      <c r="D88" s="39" t="s">
        <v>347</v>
      </c>
      <c r="E88" s="39">
        <v>1997</v>
      </c>
      <c r="F88" s="33"/>
      <c r="G88" s="34"/>
      <c r="H88" s="33" t="s">
        <v>257</v>
      </c>
      <c r="I88" s="34">
        <v>451.77901675442746</v>
      </c>
      <c r="L88" s="3">
        <f t="shared" si="2"/>
        <v>451.77901675442746</v>
      </c>
    </row>
    <row r="89" spans="1:12" x14ac:dyDescent="0.25">
      <c r="A89" s="31">
        <v>14</v>
      </c>
      <c r="B89" s="32" t="s">
        <v>284</v>
      </c>
      <c r="C89" s="32" t="s">
        <v>380</v>
      </c>
      <c r="D89" s="39" t="s">
        <v>347</v>
      </c>
      <c r="E89" s="39">
        <v>1997</v>
      </c>
      <c r="F89" s="33"/>
      <c r="G89" s="34"/>
      <c r="H89" s="33" t="s">
        <v>257</v>
      </c>
      <c r="I89" s="34">
        <v>426.85772440464069</v>
      </c>
      <c r="L89" s="3">
        <f t="shared" si="2"/>
        <v>426.85772440464069</v>
      </c>
    </row>
    <row r="90" spans="1:12" x14ac:dyDescent="0.25">
      <c r="A90" s="31">
        <v>15</v>
      </c>
      <c r="B90" s="32" t="s">
        <v>285</v>
      </c>
      <c r="C90" s="32" t="s">
        <v>357</v>
      </c>
      <c r="D90" s="39" t="s">
        <v>366</v>
      </c>
      <c r="E90" s="39">
        <v>1999</v>
      </c>
      <c r="F90" s="33"/>
      <c r="G90" s="34"/>
      <c r="H90" s="33" t="s">
        <v>257</v>
      </c>
      <c r="I90" s="34">
        <v>405.81552666882976</v>
      </c>
      <c r="L90" s="3">
        <f t="shared" si="2"/>
        <v>405.81552666882976</v>
      </c>
    </row>
    <row r="91" spans="1:12" x14ac:dyDescent="0.25">
      <c r="A91" s="31">
        <v>16</v>
      </c>
      <c r="B91" s="32" t="s">
        <v>115</v>
      </c>
      <c r="C91" s="32" t="s">
        <v>6</v>
      </c>
      <c r="D91" s="39" t="s">
        <v>27</v>
      </c>
      <c r="E91" s="39">
        <v>1997</v>
      </c>
      <c r="F91" s="33" t="s">
        <v>58</v>
      </c>
      <c r="G91" s="34">
        <v>387.86318823345937</v>
      </c>
      <c r="H91" s="33" t="s">
        <v>250</v>
      </c>
      <c r="I91" s="34">
        <v>0</v>
      </c>
      <c r="L91" s="3">
        <f t="shared" si="2"/>
        <v>387.86318823345937</v>
      </c>
    </row>
    <row r="92" spans="1:12" x14ac:dyDescent="0.25">
      <c r="A92" s="31">
        <v>17</v>
      </c>
      <c r="B92" s="32" t="s">
        <v>286</v>
      </c>
      <c r="C92" s="32" t="s">
        <v>343</v>
      </c>
      <c r="D92" s="39" t="s">
        <v>383</v>
      </c>
      <c r="E92" s="39">
        <v>1998</v>
      </c>
      <c r="F92" s="33"/>
      <c r="G92" s="34"/>
      <c r="H92" s="33" t="s">
        <v>257</v>
      </c>
      <c r="I92" s="34">
        <v>368.16252788491153</v>
      </c>
      <c r="L92" s="3">
        <f t="shared" si="2"/>
        <v>368.16252788491153</v>
      </c>
    </row>
    <row r="93" spans="1:12" x14ac:dyDescent="0.25">
      <c r="A93" s="31">
        <v>18</v>
      </c>
      <c r="B93" s="32" t="s">
        <v>288</v>
      </c>
      <c r="C93" s="32" t="s">
        <v>387</v>
      </c>
      <c r="D93" s="39" t="s">
        <v>383</v>
      </c>
      <c r="E93" s="39">
        <v>1998</v>
      </c>
      <c r="F93" s="33"/>
      <c r="G93" s="34"/>
      <c r="H93" s="33" t="s">
        <v>257</v>
      </c>
      <c r="I93" s="34">
        <v>331.41761478983727</v>
      </c>
      <c r="L93" s="3">
        <f t="shared" si="2"/>
        <v>331.41761478983727</v>
      </c>
    </row>
    <row r="94" spans="1:12" x14ac:dyDescent="0.25">
      <c r="A94" s="31">
        <v>19</v>
      </c>
      <c r="B94" s="32" t="s">
        <v>122</v>
      </c>
      <c r="C94" s="32" t="s">
        <v>26</v>
      </c>
      <c r="D94" s="39" t="s">
        <v>11</v>
      </c>
      <c r="E94" s="39">
        <v>1999</v>
      </c>
      <c r="F94" s="33" t="s">
        <v>58</v>
      </c>
      <c r="G94" s="34">
        <v>189.87911048549773</v>
      </c>
      <c r="H94" s="33" t="s">
        <v>257</v>
      </c>
      <c r="I94" s="34">
        <v>115.23361795833657</v>
      </c>
      <c r="L94" s="3">
        <f t="shared" si="2"/>
        <v>305.11272844383427</v>
      </c>
    </row>
    <row r="95" spans="1:12" x14ac:dyDescent="0.25">
      <c r="A95" s="31">
        <v>20</v>
      </c>
      <c r="B95" s="32" t="s">
        <v>289</v>
      </c>
      <c r="C95" s="32" t="s">
        <v>357</v>
      </c>
      <c r="D95" s="39" t="s">
        <v>366</v>
      </c>
      <c r="E95" s="39">
        <v>1998</v>
      </c>
      <c r="F95" s="33"/>
      <c r="G95" s="34"/>
      <c r="H95" s="33" t="s">
        <v>257</v>
      </c>
      <c r="I95" s="34">
        <v>243.82300930914255</v>
      </c>
      <c r="L95" s="3">
        <f t="shared" si="2"/>
        <v>243.82300930914255</v>
      </c>
    </row>
    <row r="96" spans="1:12" x14ac:dyDescent="0.25">
      <c r="A96" s="31">
        <v>21</v>
      </c>
      <c r="B96" s="32" t="s">
        <v>119</v>
      </c>
      <c r="C96" s="32" t="s">
        <v>6</v>
      </c>
      <c r="D96" s="39" t="s">
        <v>11</v>
      </c>
      <c r="E96" s="39">
        <v>1997</v>
      </c>
      <c r="F96" s="33" t="s">
        <v>58</v>
      </c>
      <c r="G96" s="34">
        <v>238.22365324141197</v>
      </c>
      <c r="H96" s="33"/>
      <c r="I96" s="34"/>
      <c r="L96" s="3">
        <f t="shared" si="2"/>
        <v>238.22365324141197</v>
      </c>
    </row>
    <row r="97" spans="1:12" x14ac:dyDescent="0.25">
      <c r="A97" s="31">
        <v>22</v>
      </c>
      <c r="B97" s="32" t="s">
        <v>121</v>
      </c>
      <c r="C97" s="32" t="s">
        <v>12</v>
      </c>
      <c r="D97" s="39" t="s">
        <v>14</v>
      </c>
      <c r="E97" s="39">
        <v>1999</v>
      </c>
      <c r="F97" s="33" t="s">
        <v>58</v>
      </c>
      <c r="G97" s="34">
        <v>224.88513095323523</v>
      </c>
      <c r="H97" s="33" t="s">
        <v>250</v>
      </c>
      <c r="I97" s="34">
        <v>0</v>
      </c>
      <c r="L97" s="3">
        <f t="shared" si="2"/>
        <v>224.88513095323523</v>
      </c>
    </row>
    <row r="98" spans="1:12" x14ac:dyDescent="0.25">
      <c r="A98" s="31">
        <v>23</v>
      </c>
      <c r="B98" s="32" t="s">
        <v>290</v>
      </c>
      <c r="C98" s="32" t="s">
        <v>357</v>
      </c>
      <c r="D98" s="39" t="s">
        <v>366</v>
      </c>
      <c r="E98" s="39">
        <v>1999</v>
      </c>
      <c r="F98" s="33"/>
      <c r="G98" s="34"/>
      <c r="H98" s="33" t="s">
        <v>257</v>
      </c>
      <c r="I98" s="34">
        <v>219.18087494080848</v>
      </c>
      <c r="L98" s="3">
        <f t="shared" si="2"/>
        <v>219.18087494080848</v>
      </c>
    </row>
    <row r="99" spans="1:12" x14ac:dyDescent="0.25">
      <c r="A99" s="31">
        <v>24</v>
      </c>
      <c r="B99" s="32" t="s">
        <v>291</v>
      </c>
      <c r="C99" s="32" t="s">
        <v>380</v>
      </c>
      <c r="D99" s="39" t="s">
        <v>383</v>
      </c>
      <c r="E99" s="39">
        <v>1999</v>
      </c>
      <c r="F99" s="33"/>
      <c r="G99" s="34"/>
      <c r="H99" s="33" t="s">
        <v>257</v>
      </c>
      <c r="I99" s="34">
        <v>143.70909941568672</v>
      </c>
      <c r="L99" s="3">
        <f t="shared" si="2"/>
        <v>143.70909941568672</v>
      </c>
    </row>
    <row r="100" spans="1:12" x14ac:dyDescent="0.25">
      <c r="A100" s="31">
        <v>25</v>
      </c>
      <c r="B100" s="32" t="s">
        <v>292</v>
      </c>
      <c r="C100" s="32" t="s">
        <v>357</v>
      </c>
      <c r="D100" s="39" t="s">
        <v>383</v>
      </c>
      <c r="E100" s="39">
        <v>1999</v>
      </c>
      <c r="F100" s="33"/>
      <c r="G100" s="34"/>
      <c r="H100" s="33" t="s">
        <v>257</v>
      </c>
      <c r="I100" s="34">
        <v>131.62687595106516</v>
      </c>
      <c r="L100" s="3">
        <f t="shared" si="2"/>
        <v>131.62687595106516</v>
      </c>
    </row>
    <row r="101" spans="1:12" x14ac:dyDescent="0.25">
      <c r="A101" s="31">
        <v>26</v>
      </c>
      <c r="B101" s="32" t="s">
        <v>293</v>
      </c>
      <c r="C101" s="32" t="s">
        <v>357</v>
      </c>
      <c r="D101" s="39" t="s">
        <v>383</v>
      </c>
      <c r="E101" s="39">
        <v>1999</v>
      </c>
      <c r="F101" s="33"/>
      <c r="G101" s="34"/>
      <c r="H101" s="33" t="s">
        <v>257</v>
      </c>
      <c r="I101" s="34">
        <v>121.48657994028419</v>
      </c>
      <c r="L101" s="3">
        <f t="shared" si="2"/>
        <v>121.48657994028419</v>
      </c>
    </row>
    <row r="102" spans="1:12" x14ac:dyDescent="0.25">
      <c r="A102" s="31">
        <v>27</v>
      </c>
      <c r="B102" s="36" t="s">
        <v>124</v>
      </c>
      <c r="C102" s="36" t="s">
        <v>15</v>
      </c>
      <c r="D102" s="58" t="s">
        <v>11</v>
      </c>
      <c r="E102" s="58">
        <v>1998</v>
      </c>
      <c r="F102" s="37" t="s">
        <v>58</v>
      </c>
      <c r="G102" s="38">
        <v>114.66064395208228</v>
      </c>
      <c r="H102" s="37"/>
      <c r="I102" s="38"/>
      <c r="L102" s="3">
        <f t="shared" si="2"/>
        <v>114.66064395208228</v>
      </c>
    </row>
    <row r="103" spans="1:12" ht="18" customHeight="1" x14ac:dyDescent="0.25">
      <c r="A103" s="39"/>
      <c r="B103" s="32"/>
      <c r="C103" s="32"/>
      <c r="D103" s="39"/>
      <c r="E103" s="39"/>
      <c r="F103" s="39"/>
      <c r="G103" s="40"/>
      <c r="H103" s="39"/>
      <c r="I103" s="40"/>
    </row>
    <row r="104" spans="1:12" s="2" customFormat="1" ht="36" customHeight="1" x14ac:dyDescent="0.3">
      <c r="A104" s="63" t="s">
        <v>63</v>
      </c>
      <c r="B104" s="63"/>
      <c r="C104" s="63"/>
      <c r="D104" s="63"/>
      <c r="E104" s="63"/>
      <c r="F104" s="63"/>
      <c r="G104" s="63"/>
      <c r="H104" s="42"/>
      <c r="I104" s="43"/>
    </row>
    <row r="105" spans="1:12" x14ac:dyDescent="0.25">
      <c r="A105" s="29" t="s">
        <v>1</v>
      </c>
      <c r="B105" s="30" t="s">
        <v>2</v>
      </c>
      <c r="C105" s="30" t="s">
        <v>3</v>
      </c>
      <c r="D105" s="57" t="s">
        <v>4</v>
      </c>
      <c r="E105" s="57" t="s">
        <v>5</v>
      </c>
      <c r="F105" s="60" t="s">
        <v>68</v>
      </c>
      <c r="G105" s="61"/>
      <c r="H105" s="60" t="s">
        <v>251</v>
      </c>
      <c r="I105" s="61"/>
      <c r="L105" t="s">
        <v>508</v>
      </c>
    </row>
    <row r="106" spans="1:12" x14ac:dyDescent="0.25">
      <c r="A106" s="31">
        <v>1</v>
      </c>
      <c r="B106" s="32" t="s">
        <v>125</v>
      </c>
      <c r="C106" s="32" t="s">
        <v>28</v>
      </c>
      <c r="D106" s="39" t="s">
        <v>27</v>
      </c>
      <c r="E106" s="39">
        <v>1986</v>
      </c>
      <c r="F106" s="33" t="s">
        <v>58</v>
      </c>
      <c r="G106" s="34">
        <v>1000</v>
      </c>
      <c r="H106" s="45" t="s">
        <v>257</v>
      </c>
      <c r="I106" s="46">
        <v>932.0682527744093</v>
      </c>
      <c r="L106" s="3">
        <f t="shared" ref="L106:L137" si="3">G106+I106</f>
        <v>1932.0682527744093</v>
      </c>
    </row>
    <row r="107" spans="1:12" x14ac:dyDescent="0.25">
      <c r="A107" s="31">
        <v>2</v>
      </c>
      <c r="B107" s="32" t="s">
        <v>127</v>
      </c>
      <c r="C107" s="32" t="s">
        <v>30</v>
      </c>
      <c r="D107" s="39" t="s">
        <v>29</v>
      </c>
      <c r="E107" s="39">
        <v>1982</v>
      </c>
      <c r="F107" s="33" t="s">
        <v>58</v>
      </c>
      <c r="G107" s="34">
        <v>922.88402828743597</v>
      </c>
      <c r="H107" s="33" t="s">
        <v>257</v>
      </c>
      <c r="I107" s="34">
        <v>816.24490034886446</v>
      </c>
      <c r="L107" s="3">
        <f t="shared" si="3"/>
        <v>1739.1289286363003</v>
      </c>
    </row>
    <row r="108" spans="1:12" x14ac:dyDescent="0.25">
      <c r="A108" s="31">
        <v>3</v>
      </c>
      <c r="B108" s="32" t="s">
        <v>130</v>
      </c>
      <c r="C108" s="32" t="s">
        <v>32</v>
      </c>
      <c r="D108" s="39" t="s">
        <v>11</v>
      </c>
      <c r="E108" s="39">
        <v>1985</v>
      </c>
      <c r="F108" s="33" t="s">
        <v>58</v>
      </c>
      <c r="G108" s="34">
        <v>459.79752508305148</v>
      </c>
      <c r="H108" s="33" t="s">
        <v>257</v>
      </c>
      <c r="I108" s="34">
        <v>568.44480542353483</v>
      </c>
      <c r="L108" s="3">
        <f t="shared" si="3"/>
        <v>1028.2423305065863</v>
      </c>
    </row>
    <row r="109" spans="1:12" x14ac:dyDescent="0.25">
      <c r="A109" s="31">
        <v>4</v>
      </c>
      <c r="B109" s="32" t="s">
        <v>256</v>
      </c>
      <c r="C109" s="32" t="s">
        <v>343</v>
      </c>
      <c r="D109" s="39" t="s">
        <v>344</v>
      </c>
      <c r="E109" s="39">
        <v>1978</v>
      </c>
      <c r="F109" s="33"/>
      <c r="G109" s="34"/>
      <c r="H109" s="33" t="s">
        <v>257</v>
      </c>
      <c r="I109" s="34">
        <v>1000</v>
      </c>
      <c r="L109" s="3">
        <f t="shared" si="3"/>
        <v>1000</v>
      </c>
    </row>
    <row r="110" spans="1:12" x14ac:dyDescent="0.25">
      <c r="A110" s="31">
        <v>5</v>
      </c>
      <c r="B110" s="32" t="s">
        <v>126</v>
      </c>
      <c r="C110" s="32" t="s">
        <v>6</v>
      </c>
      <c r="D110" s="39" t="s">
        <v>29</v>
      </c>
      <c r="E110" s="39">
        <v>1986</v>
      </c>
      <c r="F110" s="33" t="s">
        <v>58</v>
      </c>
      <c r="G110" s="34">
        <v>969.35865068757528</v>
      </c>
      <c r="H110" s="33"/>
      <c r="I110" s="34"/>
      <c r="L110" s="3">
        <f t="shared" si="3"/>
        <v>969.35865068757528</v>
      </c>
    </row>
    <row r="111" spans="1:12" x14ac:dyDescent="0.25">
      <c r="A111" s="31">
        <v>6</v>
      </c>
      <c r="B111" s="32" t="s">
        <v>258</v>
      </c>
      <c r="C111" s="32" t="s">
        <v>349</v>
      </c>
      <c r="D111" s="39" t="s">
        <v>350</v>
      </c>
      <c r="E111" s="39">
        <v>1988</v>
      </c>
      <c r="F111" s="33"/>
      <c r="G111" s="34"/>
      <c r="H111" s="33" t="s">
        <v>257</v>
      </c>
      <c r="I111" s="34">
        <v>924.20937146268454</v>
      </c>
      <c r="L111" s="3">
        <f t="shared" si="3"/>
        <v>924.20937146268454</v>
      </c>
    </row>
    <row r="112" spans="1:12" x14ac:dyDescent="0.25">
      <c r="A112" s="31">
        <v>7</v>
      </c>
      <c r="B112" s="32" t="s">
        <v>259</v>
      </c>
      <c r="C112" s="32" t="s">
        <v>343</v>
      </c>
      <c r="D112" s="39" t="s">
        <v>352</v>
      </c>
      <c r="E112" s="39">
        <v>1992</v>
      </c>
      <c r="F112" s="33"/>
      <c r="G112" s="34"/>
      <c r="H112" s="33" t="s">
        <v>257</v>
      </c>
      <c r="I112" s="34">
        <v>887.6916857565551</v>
      </c>
      <c r="L112" s="3">
        <f t="shared" si="3"/>
        <v>887.6916857565551</v>
      </c>
    </row>
    <row r="113" spans="1:12" x14ac:dyDescent="0.25">
      <c r="A113" s="31">
        <v>8</v>
      </c>
      <c r="B113" s="32" t="s">
        <v>260</v>
      </c>
      <c r="C113" s="32" t="s">
        <v>349</v>
      </c>
      <c r="D113" s="39" t="s">
        <v>344</v>
      </c>
      <c r="E113" s="39">
        <v>1971</v>
      </c>
      <c r="F113" s="33"/>
      <c r="G113" s="34"/>
      <c r="H113" s="33" t="s">
        <v>257</v>
      </c>
      <c r="I113" s="34">
        <v>844.70028407130883</v>
      </c>
      <c r="L113" s="3">
        <f t="shared" si="3"/>
        <v>844.70028407130883</v>
      </c>
    </row>
    <row r="114" spans="1:12" x14ac:dyDescent="0.25">
      <c r="A114" s="31">
        <v>9</v>
      </c>
      <c r="B114" s="32" t="s">
        <v>261</v>
      </c>
      <c r="C114" s="32" t="s">
        <v>357</v>
      </c>
      <c r="D114" s="39" t="s">
        <v>344</v>
      </c>
      <c r="E114" s="39">
        <v>1977</v>
      </c>
      <c r="F114" s="33"/>
      <c r="G114" s="34"/>
      <c r="H114" s="33" t="s">
        <v>257</v>
      </c>
      <c r="I114" s="34">
        <v>787.7888902982653</v>
      </c>
      <c r="L114" s="3">
        <f t="shared" si="3"/>
        <v>787.7888902982653</v>
      </c>
    </row>
    <row r="115" spans="1:12" x14ac:dyDescent="0.25">
      <c r="A115" s="31">
        <v>10</v>
      </c>
      <c r="B115" s="32" t="s">
        <v>128</v>
      </c>
      <c r="C115" s="32" t="s">
        <v>10</v>
      </c>
      <c r="D115" s="39" t="s">
        <v>29</v>
      </c>
      <c r="E115" s="39">
        <v>1996</v>
      </c>
      <c r="F115" s="33" t="s">
        <v>58</v>
      </c>
      <c r="G115" s="34">
        <v>764.06333003231225</v>
      </c>
      <c r="H115" s="33"/>
      <c r="I115" s="34"/>
      <c r="L115" s="3">
        <f t="shared" si="3"/>
        <v>764.06333003231225</v>
      </c>
    </row>
    <row r="116" spans="1:12" x14ac:dyDescent="0.25">
      <c r="A116" s="31">
        <v>11</v>
      </c>
      <c r="B116" s="32" t="s">
        <v>262</v>
      </c>
      <c r="C116" s="32" t="s">
        <v>359</v>
      </c>
      <c r="D116" s="39" t="s">
        <v>347</v>
      </c>
      <c r="E116" s="39">
        <v>1984</v>
      </c>
      <c r="F116" s="33"/>
      <c r="G116" s="34"/>
      <c r="H116" s="33" t="s">
        <v>257</v>
      </c>
      <c r="I116" s="34">
        <v>747.53302210651964</v>
      </c>
      <c r="L116" s="3">
        <f t="shared" si="3"/>
        <v>747.53302210651964</v>
      </c>
    </row>
    <row r="117" spans="1:12" x14ac:dyDescent="0.25">
      <c r="A117" s="31">
        <v>12</v>
      </c>
      <c r="B117" s="32" t="s">
        <v>263</v>
      </c>
      <c r="C117" s="32" t="s">
        <v>361</v>
      </c>
      <c r="D117" s="39" t="s">
        <v>352</v>
      </c>
      <c r="E117" s="39">
        <v>1981</v>
      </c>
      <c r="F117" s="33"/>
      <c r="G117" s="34"/>
      <c r="H117" s="33" t="s">
        <v>257</v>
      </c>
      <c r="I117" s="34">
        <v>745.18229105723913</v>
      </c>
      <c r="L117" s="3">
        <f t="shared" si="3"/>
        <v>745.18229105723913</v>
      </c>
    </row>
    <row r="118" spans="1:12" x14ac:dyDescent="0.25">
      <c r="A118" s="31">
        <v>13</v>
      </c>
      <c r="B118" s="32" t="s">
        <v>135</v>
      </c>
      <c r="C118" s="32" t="s">
        <v>34</v>
      </c>
      <c r="D118" s="39" t="s">
        <v>27</v>
      </c>
      <c r="E118" s="39">
        <v>1961</v>
      </c>
      <c r="F118" s="33" t="s">
        <v>58</v>
      </c>
      <c r="G118" s="34">
        <v>322.10886537656302</v>
      </c>
      <c r="H118" s="33" t="s">
        <v>257</v>
      </c>
      <c r="I118" s="34">
        <v>414.81372074141785</v>
      </c>
      <c r="L118" s="3">
        <f t="shared" si="3"/>
        <v>736.92258611798093</v>
      </c>
    </row>
    <row r="119" spans="1:12" x14ac:dyDescent="0.25">
      <c r="A119" s="31">
        <v>14</v>
      </c>
      <c r="B119" s="32" t="s">
        <v>133</v>
      </c>
      <c r="C119" s="32" t="s">
        <v>33</v>
      </c>
      <c r="D119" s="39" t="s">
        <v>27</v>
      </c>
      <c r="E119" s="39">
        <v>1971</v>
      </c>
      <c r="F119" s="33" t="s">
        <v>58</v>
      </c>
      <c r="G119" s="34">
        <v>350.62194647809372</v>
      </c>
      <c r="H119" s="33" t="s">
        <v>257</v>
      </c>
      <c r="I119" s="34">
        <v>384.18788815494304</v>
      </c>
      <c r="L119" s="3">
        <f t="shared" si="3"/>
        <v>734.80983463303676</v>
      </c>
    </row>
    <row r="120" spans="1:12" x14ac:dyDescent="0.25">
      <c r="A120" s="31">
        <v>15</v>
      </c>
      <c r="B120" s="32" t="s">
        <v>137</v>
      </c>
      <c r="C120" s="32" t="s">
        <v>33</v>
      </c>
      <c r="D120" s="39" t="s">
        <v>11</v>
      </c>
      <c r="E120" s="39">
        <v>1976</v>
      </c>
      <c r="F120" s="33" t="s">
        <v>58</v>
      </c>
      <c r="G120" s="34">
        <v>266.35440304562087</v>
      </c>
      <c r="H120" s="33" t="s">
        <v>257</v>
      </c>
      <c r="I120" s="34">
        <v>467.16528542753304</v>
      </c>
      <c r="L120" s="3">
        <f t="shared" si="3"/>
        <v>733.51968847315391</v>
      </c>
    </row>
    <row r="121" spans="1:12" x14ac:dyDescent="0.25">
      <c r="A121" s="31">
        <v>16</v>
      </c>
      <c r="B121" s="32" t="s">
        <v>264</v>
      </c>
      <c r="C121" s="32" t="s">
        <v>359</v>
      </c>
      <c r="D121" s="39" t="s">
        <v>352</v>
      </c>
      <c r="E121" s="39">
        <v>1991</v>
      </c>
      <c r="F121" s="33"/>
      <c r="G121" s="34"/>
      <c r="H121" s="33" t="s">
        <v>257</v>
      </c>
      <c r="I121" s="34">
        <v>691.60406347787432</v>
      </c>
      <c r="L121" s="3">
        <f t="shared" si="3"/>
        <v>691.60406347787432</v>
      </c>
    </row>
    <row r="122" spans="1:12" x14ac:dyDescent="0.25">
      <c r="A122" s="31">
        <v>17</v>
      </c>
      <c r="B122" s="32" t="s">
        <v>136</v>
      </c>
      <c r="C122" s="32" t="s">
        <v>25</v>
      </c>
      <c r="D122" s="39" t="s">
        <v>27</v>
      </c>
      <c r="E122" s="39">
        <v>1996</v>
      </c>
      <c r="F122" s="33" t="s">
        <v>58</v>
      </c>
      <c r="G122" s="34">
        <v>295.3713345416453</v>
      </c>
      <c r="H122" s="33" t="s">
        <v>257</v>
      </c>
      <c r="I122" s="34">
        <v>365.88147783689044</v>
      </c>
      <c r="L122" s="3">
        <f t="shared" si="3"/>
        <v>661.25281237853574</v>
      </c>
    </row>
    <row r="123" spans="1:12" x14ac:dyDescent="0.25">
      <c r="A123" s="31">
        <v>18</v>
      </c>
      <c r="B123" s="32" t="s">
        <v>129</v>
      </c>
      <c r="C123" s="32" t="s">
        <v>8</v>
      </c>
      <c r="D123" s="39" t="s">
        <v>14</v>
      </c>
      <c r="E123" s="39">
        <v>1992</v>
      </c>
      <c r="F123" s="33" t="s">
        <v>58</v>
      </c>
      <c r="G123" s="34">
        <v>641.41846741733468</v>
      </c>
      <c r="H123" s="33"/>
      <c r="I123" s="34"/>
      <c r="L123" s="3">
        <f t="shared" si="3"/>
        <v>641.41846741733468</v>
      </c>
    </row>
    <row r="124" spans="1:12" x14ac:dyDescent="0.25">
      <c r="A124" s="31">
        <v>19</v>
      </c>
      <c r="B124" s="32" t="s">
        <v>265</v>
      </c>
      <c r="C124" s="32" t="s">
        <v>364</v>
      </c>
      <c r="D124" s="39" t="s">
        <v>352</v>
      </c>
      <c r="E124" s="39">
        <v>1994</v>
      </c>
      <c r="F124" s="33"/>
      <c r="G124" s="34"/>
      <c r="H124" s="33" t="s">
        <v>257</v>
      </c>
      <c r="I124" s="34">
        <v>637.29438051669456</v>
      </c>
      <c r="L124" s="3">
        <f t="shared" si="3"/>
        <v>637.29438051669456</v>
      </c>
    </row>
    <row r="125" spans="1:12" x14ac:dyDescent="0.25">
      <c r="A125" s="31">
        <v>20</v>
      </c>
      <c r="B125" s="32" t="s">
        <v>266</v>
      </c>
      <c r="C125" s="32" t="s">
        <v>368</v>
      </c>
      <c r="D125" s="39" t="s">
        <v>347</v>
      </c>
      <c r="E125" s="39">
        <v>1987</v>
      </c>
      <c r="F125" s="33"/>
      <c r="G125" s="34"/>
      <c r="H125" s="33" t="s">
        <v>257</v>
      </c>
      <c r="I125" s="34">
        <v>552.40310861612602</v>
      </c>
      <c r="L125" s="3">
        <f t="shared" si="3"/>
        <v>552.40310861612602</v>
      </c>
    </row>
    <row r="126" spans="1:12" x14ac:dyDescent="0.25">
      <c r="A126" s="31">
        <v>21</v>
      </c>
      <c r="B126" s="32" t="s">
        <v>267</v>
      </c>
      <c r="C126" s="32" t="s">
        <v>368</v>
      </c>
      <c r="D126" s="39" t="s">
        <v>347</v>
      </c>
      <c r="E126" s="39">
        <v>1986</v>
      </c>
      <c r="F126" s="33"/>
      <c r="G126" s="34"/>
      <c r="H126" s="33" t="s">
        <v>257</v>
      </c>
      <c r="I126" s="34">
        <v>547.70848985725002</v>
      </c>
      <c r="L126" s="3">
        <f t="shared" si="3"/>
        <v>547.70848985725002</v>
      </c>
    </row>
    <row r="127" spans="1:12" x14ac:dyDescent="0.25">
      <c r="A127" s="31">
        <v>22</v>
      </c>
      <c r="B127" s="32" t="s">
        <v>268</v>
      </c>
      <c r="C127" s="32" t="s">
        <v>364</v>
      </c>
      <c r="D127" s="39" t="s">
        <v>366</v>
      </c>
      <c r="E127" s="39">
        <v>1985</v>
      </c>
      <c r="F127" s="33"/>
      <c r="G127" s="34"/>
      <c r="H127" s="33" t="s">
        <v>257</v>
      </c>
      <c r="I127" s="34">
        <v>529.45306814909566</v>
      </c>
      <c r="L127" s="3">
        <f t="shared" si="3"/>
        <v>529.45306814909566</v>
      </c>
    </row>
    <row r="128" spans="1:12" x14ac:dyDescent="0.25">
      <c r="A128" s="31">
        <v>23</v>
      </c>
      <c r="B128" s="32" t="s">
        <v>139</v>
      </c>
      <c r="C128" s="32" t="s">
        <v>25</v>
      </c>
      <c r="D128" s="39"/>
      <c r="E128" s="39">
        <v>1997</v>
      </c>
      <c r="F128" s="33" t="s">
        <v>53</v>
      </c>
      <c r="G128" s="34">
        <v>216.16261709505491</v>
      </c>
      <c r="H128" s="33" t="s">
        <v>257</v>
      </c>
      <c r="I128" s="34">
        <v>308.26881572679378</v>
      </c>
      <c r="L128" s="3">
        <f t="shared" si="3"/>
        <v>524.43143282184872</v>
      </c>
    </row>
    <row r="129" spans="1:12" x14ac:dyDescent="0.25">
      <c r="A129" s="31">
        <v>24</v>
      </c>
      <c r="B129" s="32" t="s">
        <v>269</v>
      </c>
      <c r="C129" s="32" t="s">
        <v>359</v>
      </c>
      <c r="D129" s="39" t="s">
        <v>366</v>
      </c>
      <c r="E129" s="39">
        <v>1984</v>
      </c>
      <c r="F129" s="33"/>
      <c r="G129" s="34"/>
      <c r="H129" s="33" t="s">
        <v>257</v>
      </c>
      <c r="I129" s="34">
        <v>472.87525553699459</v>
      </c>
      <c r="L129" s="3">
        <f t="shared" si="3"/>
        <v>472.87525553699459</v>
      </c>
    </row>
    <row r="130" spans="1:12" x14ac:dyDescent="0.25">
      <c r="A130" s="31">
        <v>25</v>
      </c>
      <c r="B130" s="32" t="s">
        <v>31</v>
      </c>
      <c r="C130" s="32" t="s">
        <v>8</v>
      </c>
      <c r="D130" s="39" t="s">
        <v>11</v>
      </c>
      <c r="E130" s="39">
        <v>1982</v>
      </c>
      <c r="F130" s="33" t="s">
        <v>58</v>
      </c>
      <c r="G130" s="34">
        <v>467.08982764035557</v>
      </c>
      <c r="H130" s="33"/>
      <c r="I130" s="34"/>
      <c r="L130" s="3">
        <f t="shared" si="3"/>
        <v>467.08982764035557</v>
      </c>
    </row>
    <row r="131" spans="1:12" x14ac:dyDescent="0.25">
      <c r="A131" s="31">
        <v>26</v>
      </c>
      <c r="B131" s="32" t="s">
        <v>270</v>
      </c>
      <c r="C131" s="32" t="s">
        <v>373</v>
      </c>
      <c r="D131" s="39" t="s">
        <v>352</v>
      </c>
      <c r="E131" s="39">
        <v>1974</v>
      </c>
      <c r="F131" s="33"/>
      <c r="G131" s="34"/>
      <c r="H131" s="33" t="s">
        <v>257</v>
      </c>
      <c r="I131" s="34">
        <v>448.18715099766104</v>
      </c>
      <c r="L131" s="3">
        <f t="shared" si="3"/>
        <v>448.18715099766104</v>
      </c>
    </row>
    <row r="132" spans="1:12" x14ac:dyDescent="0.25">
      <c r="A132" s="31">
        <v>27</v>
      </c>
      <c r="B132" s="32" t="s">
        <v>148</v>
      </c>
      <c r="C132" s="32" t="s">
        <v>34</v>
      </c>
      <c r="D132" s="39" t="s">
        <v>27</v>
      </c>
      <c r="E132" s="39">
        <v>1996</v>
      </c>
      <c r="F132" s="33" t="s">
        <v>50</v>
      </c>
      <c r="G132" s="34">
        <v>6.6725017858608071</v>
      </c>
      <c r="H132" s="33" t="s">
        <v>257</v>
      </c>
      <c r="I132" s="34">
        <v>439.37253641000774</v>
      </c>
      <c r="L132" s="3">
        <f t="shared" si="3"/>
        <v>446.04503819586853</v>
      </c>
    </row>
    <row r="133" spans="1:12" x14ac:dyDescent="0.25">
      <c r="A133" s="31">
        <v>28</v>
      </c>
      <c r="B133" s="32" t="s">
        <v>131</v>
      </c>
      <c r="C133" s="32" t="s">
        <v>15</v>
      </c>
      <c r="D133" s="39" t="s">
        <v>27</v>
      </c>
      <c r="E133" s="39">
        <v>1987</v>
      </c>
      <c r="F133" s="33" t="s">
        <v>58</v>
      </c>
      <c r="G133" s="34">
        <v>390.52992353720089</v>
      </c>
      <c r="H133" s="33"/>
      <c r="I133" s="34"/>
      <c r="L133" s="3">
        <f t="shared" si="3"/>
        <v>390.52992353720089</v>
      </c>
    </row>
    <row r="134" spans="1:12" x14ac:dyDescent="0.25">
      <c r="A134" s="31">
        <v>29</v>
      </c>
      <c r="B134" s="32" t="s">
        <v>271</v>
      </c>
      <c r="C134" s="32" t="s">
        <v>380</v>
      </c>
      <c r="D134" s="39" t="s">
        <v>352</v>
      </c>
      <c r="E134" s="39">
        <v>1990</v>
      </c>
      <c r="F134" s="33"/>
      <c r="G134" s="34"/>
      <c r="H134" s="33" t="s">
        <v>257</v>
      </c>
      <c r="I134" s="34">
        <v>377.95275169739864</v>
      </c>
      <c r="L134" s="3">
        <f t="shared" si="3"/>
        <v>377.95275169739864</v>
      </c>
    </row>
    <row r="135" spans="1:12" x14ac:dyDescent="0.25">
      <c r="A135" s="31">
        <v>30</v>
      </c>
      <c r="B135" s="32" t="s">
        <v>132</v>
      </c>
      <c r="C135" s="32" t="s">
        <v>8</v>
      </c>
      <c r="D135" s="39" t="s">
        <v>14</v>
      </c>
      <c r="E135" s="39">
        <v>1992</v>
      </c>
      <c r="F135" s="33" t="s">
        <v>58</v>
      </c>
      <c r="G135" s="34">
        <v>374.88744714973035</v>
      </c>
      <c r="H135" s="33"/>
      <c r="I135" s="34"/>
      <c r="L135" s="3">
        <f t="shared" si="3"/>
        <v>374.88744714973035</v>
      </c>
    </row>
    <row r="136" spans="1:12" x14ac:dyDescent="0.25">
      <c r="A136" s="31">
        <v>31</v>
      </c>
      <c r="B136" s="32" t="s">
        <v>134</v>
      </c>
      <c r="C136" s="32" t="s">
        <v>26</v>
      </c>
      <c r="D136" s="39"/>
      <c r="E136" s="39">
        <v>1966</v>
      </c>
      <c r="F136" s="33" t="s">
        <v>58</v>
      </c>
      <c r="G136" s="34">
        <v>336.69410311271071</v>
      </c>
      <c r="H136" s="33"/>
      <c r="I136" s="34">
        <v>0</v>
      </c>
      <c r="L136" s="3">
        <f t="shared" si="3"/>
        <v>336.69410311271071</v>
      </c>
    </row>
    <row r="137" spans="1:12" x14ac:dyDescent="0.25">
      <c r="A137" s="31">
        <v>32</v>
      </c>
      <c r="B137" s="32" t="s">
        <v>272</v>
      </c>
      <c r="C137" s="32" t="s">
        <v>387</v>
      </c>
      <c r="D137" s="39" t="s">
        <v>383</v>
      </c>
      <c r="E137" s="39">
        <v>1974</v>
      </c>
      <c r="F137" s="33"/>
      <c r="G137" s="34"/>
      <c r="H137" s="33" t="s">
        <v>257</v>
      </c>
      <c r="I137" s="34">
        <v>319.75363380372903</v>
      </c>
      <c r="L137" s="3">
        <f t="shared" si="3"/>
        <v>319.75363380372903</v>
      </c>
    </row>
    <row r="138" spans="1:12" x14ac:dyDescent="0.25">
      <c r="A138" s="31">
        <v>33</v>
      </c>
      <c r="B138" s="32" t="s">
        <v>138</v>
      </c>
      <c r="C138" s="32" t="s">
        <v>35</v>
      </c>
      <c r="D138" s="39" t="s">
        <v>27</v>
      </c>
      <c r="E138" s="39">
        <v>1962</v>
      </c>
      <c r="F138" s="33" t="s">
        <v>58</v>
      </c>
      <c r="G138" s="34">
        <v>261.84900198659238</v>
      </c>
      <c r="H138" s="33"/>
      <c r="I138" s="34"/>
      <c r="L138" s="3">
        <f t="shared" ref="L138:L154" si="4">G138+I138</f>
        <v>261.84900198659238</v>
      </c>
    </row>
    <row r="139" spans="1:12" x14ac:dyDescent="0.25">
      <c r="A139" s="31">
        <v>34</v>
      </c>
      <c r="B139" s="32" t="s">
        <v>273</v>
      </c>
      <c r="C139" s="32" t="s">
        <v>389</v>
      </c>
      <c r="D139" s="39" t="s">
        <v>347</v>
      </c>
      <c r="E139" s="39">
        <v>1981</v>
      </c>
      <c r="F139" s="33"/>
      <c r="G139" s="34"/>
      <c r="H139" s="33" t="s">
        <v>257</v>
      </c>
      <c r="I139" s="34">
        <v>256.68683298811754</v>
      </c>
      <c r="L139" s="3">
        <f t="shared" si="4"/>
        <v>256.68683298811754</v>
      </c>
    </row>
    <row r="140" spans="1:12" x14ac:dyDescent="0.25">
      <c r="A140" s="31">
        <v>35</v>
      </c>
      <c r="B140" s="32" t="s">
        <v>141</v>
      </c>
      <c r="C140" s="32" t="s">
        <v>12</v>
      </c>
      <c r="D140" s="39" t="s">
        <v>24</v>
      </c>
      <c r="E140" s="39">
        <v>1972</v>
      </c>
      <c r="F140" s="33" t="s">
        <v>58</v>
      </c>
      <c r="G140" s="34">
        <v>158.91614751285212</v>
      </c>
      <c r="H140" s="33" t="s">
        <v>257</v>
      </c>
      <c r="I140" s="34">
        <v>48.480946310247788</v>
      </c>
      <c r="L140" s="3">
        <f t="shared" si="4"/>
        <v>207.39709382309991</v>
      </c>
    </row>
    <row r="141" spans="1:12" x14ac:dyDescent="0.25">
      <c r="A141" s="31">
        <v>36</v>
      </c>
      <c r="B141" s="32" t="s">
        <v>140</v>
      </c>
      <c r="C141" s="32" t="s">
        <v>36</v>
      </c>
      <c r="D141" s="39" t="s">
        <v>14</v>
      </c>
      <c r="E141" s="39">
        <v>1975</v>
      </c>
      <c r="F141" s="33" t="s">
        <v>58</v>
      </c>
      <c r="G141" s="34">
        <v>198.85802930094454</v>
      </c>
      <c r="H141" s="33"/>
      <c r="I141" s="34"/>
      <c r="L141" s="3">
        <f t="shared" si="4"/>
        <v>198.85802930094454</v>
      </c>
    </row>
    <row r="142" spans="1:12" x14ac:dyDescent="0.25">
      <c r="A142" s="31">
        <v>37</v>
      </c>
      <c r="B142" s="32" t="s">
        <v>274</v>
      </c>
      <c r="C142" s="32" t="s">
        <v>359</v>
      </c>
      <c r="D142" s="39" t="s">
        <v>347</v>
      </c>
      <c r="E142" s="39">
        <v>1996</v>
      </c>
      <c r="F142" s="33"/>
      <c r="G142" s="34"/>
      <c r="H142" s="33" t="s">
        <v>257</v>
      </c>
      <c r="I142" s="34">
        <v>171.86529349436887</v>
      </c>
      <c r="L142" s="3">
        <f t="shared" si="4"/>
        <v>171.86529349436887</v>
      </c>
    </row>
    <row r="143" spans="1:12" x14ac:dyDescent="0.25">
      <c r="A143" s="31">
        <v>38</v>
      </c>
      <c r="B143" s="32" t="s">
        <v>150</v>
      </c>
      <c r="C143" s="32" t="s">
        <v>33</v>
      </c>
      <c r="D143" s="39" t="s">
        <v>11</v>
      </c>
      <c r="E143" s="39">
        <v>1970</v>
      </c>
      <c r="F143" s="33" t="s">
        <v>250</v>
      </c>
      <c r="G143" s="34">
        <v>0</v>
      </c>
      <c r="H143" s="33" t="s">
        <v>257</v>
      </c>
      <c r="I143" s="34">
        <v>148.51830806761387</v>
      </c>
      <c r="L143" s="3">
        <f t="shared" si="4"/>
        <v>148.51830806761387</v>
      </c>
    </row>
    <row r="144" spans="1:12" x14ac:dyDescent="0.25">
      <c r="A144" s="31">
        <v>39</v>
      </c>
      <c r="B144" s="32" t="s">
        <v>275</v>
      </c>
      <c r="C144" s="32" t="s">
        <v>368</v>
      </c>
      <c r="D144" s="39" t="s">
        <v>385</v>
      </c>
      <c r="E144" s="39">
        <v>1995</v>
      </c>
      <c r="F144" s="33"/>
      <c r="G144" s="34"/>
      <c r="H144" s="33" t="s">
        <v>257</v>
      </c>
      <c r="I144" s="34">
        <v>142.15222840854264</v>
      </c>
      <c r="L144" s="3">
        <f t="shared" si="4"/>
        <v>142.15222840854264</v>
      </c>
    </row>
    <row r="145" spans="1:12" x14ac:dyDescent="0.25">
      <c r="A145" s="31">
        <v>40</v>
      </c>
      <c r="B145" s="32" t="s">
        <v>143</v>
      </c>
      <c r="C145" s="32" t="s">
        <v>26</v>
      </c>
      <c r="D145" s="39" t="s">
        <v>14</v>
      </c>
      <c r="E145" s="39">
        <v>1957</v>
      </c>
      <c r="F145" s="33" t="s">
        <v>53</v>
      </c>
      <c r="G145" s="34">
        <v>59.375190868642314</v>
      </c>
      <c r="H145" s="33" t="s">
        <v>294</v>
      </c>
      <c r="I145" s="34">
        <v>60.117152825482833</v>
      </c>
      <c r="L145" s="3">
        <f t="shared" si="4"/>
        <v>119.49234369412514</v>
      </c>
    </row>
    <row r="146" spans="1:12" x14ac:dyDescent="0.25">
      <c r="A146" s="31">
        <v>41</v>
      </c>
      <c r="B146" s="32" t="s">
        <v>142</v>
      </c>
      <c r="C146" s="32" t="s">
        <v>38</v>
      </c>
      <c r="D146" s="39" t="s">
        <v>14</v>
      </c>
      <c r="E146" s="39">
        <v>1967</v>
      </c>
      <c r="F146" s="33" t="s">
        <v>58</v>
      </c>
      <c r="G146" s="34">
        <v>71.319878932817403</v>
      </c>
      <c r="H146" s="33"/>
      <c r="I146" s="34"/>
      <c r="L146" s="3">
        <f t="shared" si="4"/>
        <v>71.319878932817403</v>
      </c>
    </row>
    <row r="147" spans="1:12" x14ac:dyDescent="0.25">
      <c r="A147" s="31">
        <v>42</v>
      </c>
      <c r="B147" s="32" t="s">
        <v>305</v>
      </c>
      <c r="C147" s="32" t="s">
        <v>343</v>
      </c>
      <c r="D147" s="39" t="s">
        <v>385</v>
      </c>
      <c r="E147" s="39">
        <v>1976</v>
      </c>
      <c r="F147" s="33"/>
      <c r="G147" s="34"/>
      <c r="H147" s="33" t="s">
        <v>294</v>
      </c>
      <c r="I147" s="34">
        <v>58.241635036521316</v>
      </c>
      <c r="L147" s="3">
        <f t="shared" si="4"/>
        <v>58.241635036521316</v>
      </c>
    </row>
    <row r="148" spans="1:12" x14ac:dyDescent="0.25">
      <c r="A148" s="31">
        <v>43</v>
      </c>
      <c r="B148" s="32" t="s">
        <v>144</v>
      </c>
      <c r="C148" s="32" t="s">
        <v>12</v>
      </c>
      <c r="D148" s="39"/>
      <c r="E148" s="39">
        <v>1994</v>
      </c>
      <c r="F148" s="33" t="s">
        <v>58</v>
      </c>
      <c r="G148" s="34">
        <v>52.262925111967682</v>
      </c>
      <c r="H148" s="33"/>
      <c r="I148" s="34"/>
      <c r="L148" s="3">
        <f t="shared" si="4"/>
        <v>52.262925111967682</v>
      </c>
    </row>
    <row r="149" spans="1:12" x14ac:dyDescent="0.25">
      <c r="A149" s="31">
        <v>44</v>
      </c>
      <c r="B149" s="32" t="s">
        <v>145</v>
      </c>
      <c r="C149" s="32" t="s">
        <v>12</v>
      </c>
      <c r="D149" s="39" t="s">
        <v>27</v>
      </c>
      <c r="E149" s="39">
        <v>1995</v>
      </c>
      <c r="F149" s="33" t="s">
        <v>58</v>
      </c>
      <c r="G149" s="34">
        <v>52.171342904233008</v>
      </c>
      <c r="H149" s="33"/>
      <c r="I149" s="34"/>
      <c r="L149" s="3">
        <f t="shared" si="4"/>
        <v>52.171342904233008</v>
      </c>
    </row>
    <row r="150" spans="1:12" x14ac:dyDescent="0.25">
      <c r="A150" s="31">
        <v>45</v>
      </c>
      <c r="B150" s="32" t="s">
        <v>146</v>
      </c>
      <c r="C150" s="32" t="s">
        <v>39</v>
      </c>
      <c r="D150" s="39" t="s">
        <v>11</v>
      </c>
      <c r="E150" s="39">
        <v>1946</v>
      </c>
      <c r="F150" s="33" t="s">
        <v>58</v>
      </c>
      <c r="G150" s="34">
        <v>51.536220527474406</v>
      </c>
      <c r="H150" s="33"/>
      <c r="I150" s="34"/>
      <c r="L150" s="3">
        <f t="shared" si="4"/>
        <v>51.536220527474406</v>
      </c>
    </row>
    <row r="151" spans="1:12" x14ac:dyDescent="0.25">
      <c r="A151" s="31">
        <v>46</v>
      </c>
      <c r="B151" s="32" t="s">
        <v>147</v>
      </c>
      <c r="C151" s="32" t="s">
        <v>37</v>
      </c>
      <c r="D151" s="39"/>
      <c r="E151" s="39">
        <v>1989</v>
      </c>
      <c r="F151" s="33" t="s">
        <v>50</v>
      </c>
      <c r="G151" s="34">
        <v>8.32131179878753</v>
      </c>
      <c r="H151" s="33"/>
      <c r="I151" s="34"/>
      <c r="L151" s="3">
        <f t="shared" si="4"/>
        <v>8.32131179878753</v>
      </c>
    </row>
    <row r="152" spans="1:12" x14ac:dyDescent="0.25">
      <c r="A152" s="31">
        <v>47</v>
      </c>
      <c r="B152" s="32" t="s">
        <v>149</v>
      </c>
      <c r="C152" s="32" t="s">
        <v>12</v>
      </c>
      <c r="D152" s="39" t="s">
        <v>27</v>
      </c>
      <c r="E152" s="39">
        <v>1996</v>
      </c>
      <c r="F152" s="33" t="s">
        <v>250</v>
      </c>
      <c r="G152" s="34">
        <v>0</v>
      </c>
      <c r="H152" s="33"/>
      <c r="I152" s="34"/>
      <c r="L152" s="3">
        <f t="shared" si="4"/>
        <v>0</v>
      </c>
    </row>
    <row r="153" spans="1:12" x14ac:dyDescent="0.25">
      <c r="A153" s="31">
        <v>48</v>
      </c>
      <c r="B153" s="32" t="s">
        <v>151</v>
      </c>
      <c r="C153" s="32" t="s">
        <v>39</v>
      </c>
      <c r="D153" s="39" t="s">
        <v>27</v>
      </c>
      <c r="E153" s="39">
        <v>1959</v>
      </c>
      <c r="F153" s="33" t="s">
        <v>250</v>
      </c>
      <c r="G153" s="34">
        <v>0</v>
      </c>
      <c r="H153" s="33"/>
      <c r="I153" s="34"/>
      <c r="L153" s="3">
        <f t="shared" si="4"/>
        <v>0</v>
      </c>
    </row>
    <row r="154" spans="1:12" x14ac:dyDescent="0.25">
      <c r="A154" s="31">
        <v>49</v>
      </c>
      <c r="B154" s="36" t="s">
        <v>253</v>
      </c>
      <c r="C154" s="36" t="s">
        <v>357</v>
      </c>
      <c r="D154" s="58" t="s">
        <v>347</v>
      </c>
      <c r="E154" s="58">
        <v>1996</v>
      </c>
      <c r="F154" s="37"/>
      <c r="G154" s="38"/>
      <c r="H154" s="37" t="s">
        <v>250</v>
      </c>
      <c r="I154" s="38">
        <v>0</v>
      </c>
      <c r="L154" s="3">
        <f t="shared" si="4"/>
        <v>0</v>
      </c>
    </row>
    <row r="155" spans="1:12" x14ac:dyDescent="0.25">
      <c r="A155" s="39"/>
      <c r="B155" s="54"/>
      <c r="C155" s="54"/>
      <c r="D155" s="55"/>
      <c r="E155" s="55"/>
      <c r="F155" s="39"/>
      <c r="G155" s="40"/>
      <c r="H155" s="6"/>
      <c r="I155" s="3"/>
    </row>
    <row r="156" spans="1:12" s="2" customFormat="1" ht="43.5" customHeight="1" x14ac:dyDescent="0.3">
      <c r="A156" s="65" t="s">
        <v>64</v>
      </c>
      <c r="B156" s="65"/>
      <c r="C156" s="65"/>
      <c r="D156" s="65"/>
      <c r="E156" s="65"/>
      <c r="F156" s="65"/>
      <c r="G156" s="65"/>
      <c r="H156" s="42"/>
      <c r="I156" s="43"/>
    </row>
    <row r="157" spans="1:12" x14ac:dyDescent="0.25">
      <c r="A157" s="29" t="s">
        <v>1</v>
      </c>
      <c r="B157" s="30" t="s">
        <v>2</v>
      </c>
      <c r="C157" s="30" t="s">
        <v>3</v>
      </c>
      <c r="D157" s="57" t="s">
        <v>4</v>
      </c>
      <c r="E157" s="57" t="s">
        <v>5</v>
      </c>
      <c r="F157" s="60" t="s">
        <v>68</v>
      </c>
      <c r="G157" s="61"/>
      <c r="H157" s="60" t="s">
        <v>251</v>
      </c>
      <c r="I157" s="61"/>
      <c r="L157" t="s">
        <v>508</v>
      </c>
    </row>
    <row r="158" spans="1:12" x14ac:dyDescent="0.25">
      <c r="A158" s="31">
        <v>1</v>
      </c>
      <c r="B158" s="32" t="s">
        <v>152</v>
      </c>
      <c r="C158" s="32" t="s">
        <v>10</v>
      </c>
      <c r="D158" s="39" t="s">
        <v>11</v>
      </c>
      <c r="E158" s="39">
        <v>2002</v>
      </c>
      <c r="F158" s="33" t="s">
        <v>51</v>
      </c>
      <c r="G158" s="34">
        <v>178.68358954148732</v>
      </c>
      <c r="H158" s="45"/>
      <c r="I158" s="46"/>
      <c r="L158" s="3">
        <f t="shared" ref="L158:L172" si="5">G158+I158</f>
        <v>178.68358954148732</v>
      </c>
    </row>
    <row r="159" spans="1:12" x14ac:dyDescent="0.25">
      <c r="A159" s="31">
        <v>2</v>
      </c>
      <c r="B159" s="32" t="s">
        <v>323</v>
      </c>
      <c r="C159" s="32" t="s">
        <v>343</v>
      </c>
      <c r="D159" s="39" t="s">
        <v>440</v>
      </c>
      <c r="E159" s="39">
        <v>2003</v>
      </c>
      <c r="F159" s="33"/>
      <c r="G159" s="34"/>
      <c r="H159" s="33" t="s">
        <v>52</v>
      </c>
      <c r="I159" s="34">
        <v>66.135622427983563</v>
      </c>
      <c r="L159" s="3">
        <f t="shared" si="5"/>
        <v>66.135622427983563</v>
      </c>
    </row>
    <row r="160" spans="1:12" x14ac:dyDescent="0.25">
      <c r="A160" s="31">
        <v>3</v>
      </c>
      <c r="B160" s="32" t="s">
        <v>153</v>
      </c>
      <c r="C160" s="32" t="s">
        <v>26</v>
      </c>
      <c r="D160" s="39" t="s">
        <v>24</v>
      </c>
      <c r="E160" s="39">
        <v>2002</v>
      </c>
      <c r="F160" s="33" t="s">
        <v>51</v>
      </c>
      <c r="G160" s="34">
        <v>55.837244221946783</v>
      </c>
      <c r="H160" s="33" t="s">
        <v>54</v>
      </c>
      <c r="I160" s="34">
        <v>2.3051852206795274</v>
      </c>
      <c r="L160" s="3">
        <f t="shared" si="5"/>
        <v>58.142429442626309</v>
      </c>
    </row>
    <row r="161" spans="1:12" x14ac:dyDescent="0.25">
      <c r="A161" s="31">
        <v>4</v>
      </c>
      <c r="B161" s="32" t="s">
        <v>154</v>
      </c>
      <c r="C161" s="32" t="s">
        <v>15</v>
      </c>
      <c r="D161" s="39" t="s">
        <v>16</v>
      </c>
      <c r="E161" s="39">
        <v>2002</v>
      </c>
      <c r="F161" s="33" t="s">
        <v>51</v>
      </c>
      <c r="G161" s="34">
        <v>15.913665795526473</v>
      </c>
      <c r="H161" s="33" t="s">
        <v>52</v>
      </c>
      <c r="I161" s="34">
        <v>29.343840381684597</v>
      </c>
      <c r="L161" s="3">
        <f t="shared" si="5"/>
        <v>45.25750617721107</v>
      </c>
    </row>
    <row r="162" spans="1:12" x14ac:dyDescent="0.25">
      <c r="A162" s="31">
        <v>5</v>
      </c>
      <c r="B162" s="32" t="s">
        <v>155</v>
      </c>
      <c r="C162" s="32" t="s">
        <v>6</v>
      </c>
      <c r="D162" s="39" t="s">
        <v>7</v>
      </c>
      <c r="E162" s="39">
        <v>2002</v>
      </c>
      <c r="F162" s="33" t="s">
        <v>50</v>
      </c>
      <c r="G162" s="34">
        <v>15.527413648930819</v>
      </c>
      <c r="H162" s="33" t="s">
        <v>52</v>
      </c>
      <c r="I162" s="34">
        <v>28.852054493043319</v>
      </c>
      <c r="L162" s="3">
        <f t="shared" si="5"/>
        <v>44.379468141974137</v>
      </c>
    </row>
    <row r="163" spans="1:12" x14ac:dyDescent="0.25">
      <c r="A163" s="31">
        <v>6</v>
      </c>
      <c r="B163" s="32" t="s">
        <v>156</v>
      </c>
      <c r="C163" s="32" t="s">
        <v>34</v>
      </c>
      <c r="D163" s="39" t="s">
        <v>9</v>
      </c>
      <c r="E163" s="39">
        <v>2004</v>
      </c>
      <c r="F163" s="33" t="s">
        <v>50</v>
      </c>
      <c r="G163" s="34">
        <v>8.5468774139784696</v>
      </c>
      <c r="H163" s="33" t="s">
        <v>52</v>
      </c>
      <c r="I163" s="34">
        <v>18.75</v>
      </c>
      <c r="L163" s="3">
        <f t="shared" si="5"/>
        <v>27.296877413978471</v>
      </c>
    </row>
    <row r="164" spans="1:12" x14ac:dyDescent="0.25">
      <c r="A164" s="31">
        <v>7</v>
      </c>
      <c r="B164" s="32" t="s">
        <v>327</v>
      </c>
      <c r="C164" s="32" t="s">
        <v>376</v>
      </c>
      <c r="D164" s="39" t="s">
        <v>446</v>
      </c>
      <c r="E164" s="39">
        <v>2004</v>
      </c>
      <c r="F164" s="33"/>
      <c r="G164" s="34"/>
      <c r="H164" s="33" t="s">
        <v>52</v>
      </c>
      <c r="I164" s="34">
        <v>26.880301753994221</v>
      </c>
      <c r="L164" s="3">
        <f t="shared" si="5"/>
        <v>26.880301753994221</v>
      </c>
    </row>
    <row r="165" spans="1:12" x14ac:dyDescent="0.25">
      <c r="A165" s="31">
        <v>8</v>
      </c>
      <c r="B165" s="32" t="s">
        <v>507</v>
      </c>
      <c r="C165" s="32" t="s">
        <v>376</v>
      </c>
      <c r="D165" s="39" t="s">
        <v>440</v>
      </c>
      <c r="E165" s="39">
        <v>2004</v>
      </c>
      <c r="F165" s="33"/>
      <c r="G165" s="34"/>
      <c r="H165" s="33" t="s">
        <v>52</v>
      </c>
      <c r="I165" s="34">
        <v>19.379612451916234</v>
      </c>
      <c r="L165" s="3">
        <f t="shared" si="5"/>
        <v>19.379612451916234</v>
      </c>
    </row>
    <row r="166" spans="1:12" x14ac:dyDescent="0.25">
      <c r="A166" s="31">
        <v>9</v>
      </c>
      <c r="B166" s="32" t="s">
        <v>330</v>
      </c>
      <c r="C166" s="32" t="s">
        <v>343</v>
      </c>
      <c r="D166" s="39" t="s">
        <v>9</v>
      </c>
      <c r="E166" s="39">
        <v>2004</v>
      </c>
      <c r="F166" s="33"/>
      <c r="G166" s="34"/>
      <c r="H166" s="33" t="s">
        <v>52</v>
      </c>
      <c r="I166" s="34">
        <v>14.096504465603749</v>
      </c>
      <c r="L166" s="3">
        <f t="shared" si="5"/>
        <v>14.096504465603749</v>
      </c>
    </row>
    <row r="167" spans="1:12" x14ac:dyDescent="0.25">
      <c r="A167" s="31">
        <v>10</v>
      </c>
      <c r="B167" s="32" t="s">
        <v>157</v>
      </c>
      <c r="C167" s="32" t="s">
        <v>12</v>
      </c>
      <c r="D167" s="39" t="s">
        <v>24</v>
      </c>
      <c r="E167" s="39">
        <v>2002</v>
      </c>
      <c r="F167" s="33" t="s">
        <v>52</v>
      </c>
      <c r="G167" s="34">
        <v>8.0135510879802965</v>
      </c>
      <c r="H167" s="33"/>
      <c r="I167" s="34"/>
      <c r="L167" s="3">
        <f t="shared" si="5"/>
        <v>8.0135510879802965</v>
      </c>
    </row>
    <row r="168" spans="1:12" x14ac:dyDescent="0.25">
      <c r="A168" s="31">
        <v>11</v>
      </c>
      <c r="B168" s="32" t="s">
        <v>158</v>
      </c>
      <c r="C168" s="32" t="s">
        <v>13</v>
      </c>
      <c r="D168" s="39"/>
      <c r="E168" s="39">
        <v>2003</v>
      </c>
      <c r="F168" s="33" t="s">
        <v>50</v>
      </c>
      <c r="G168" s="34">
        <v>3.6530919732434293</v>
      </c>
      <c r="H168" s="33"/>
      <c r="I168" s="34"/>
      <c r="L168" s="3">
        <f t="shared" si="5"/>
        <v>3.6530919732434293</v>
      </c>
    </row>
    <row r="169" spans="1:12" x14ac:dyDescent="0.25">
      <c r="A169" s="31">
        <v>12</v>
      </c>
      <c r="B169" s="32" t="s">
        <v>159</v>
      </c>
      <c r="C169" s="32" t="s">
        <v>12</v>
      </c>
      <c r="D169" s="39"/>
      <c r="E169" s="39">
        <v>2002</v>
      </c>
      <c r="F169" s="33" t="s">
        <v>52</v>
      </c>
      <c r="G169" s="34">
        <v>3.1530993267400782</v>
      </c>
      <c r="H169" s="33"/>
      <c r="I169" s="34"/>
      <c r="L169" s="3">
        <f t="shared" si="5"/>
        <v>3.1530993267400782</v>
      </c>
    </row>
    <row r="170" spans="1:12" x14ac:dyDescent="0.25">
      <c r="A170" s="31">
        <v>13</v>
      </c>
      <c r="B170" s="32" t="s">
        <v>160</v>
      </c>
      <c r="C170" s="32" t="s">
        <v>8</v>
      </c>
      <c r="D170" s="39" t="s">
        <v>7</v>
      </c>
      <c r="E170" s="39">
        <v>2002</v>
      </c>
      <c r="F170" s="33" t="s">
        <v>52</v>
      </c>
      <c r="G170" s="34">
        <v>2.3649508742049967</v>
      </c>
      <c r="H170" s="33"/>
      <c r="I170" s="34"/>
      <c r="L170" s="3">
        <f t="shared" si="5"/>
        <v>2.3649508742049967</v>
      </c>
    </row>
    <row r="171" spans="1:12" x14ac:dyDescent="0.25">
      <c r="A171" s="31">
        <v>14</v>
      </c>
      <c r="B171" s="32" t="s">
        <v>161</v>
      </c>
      <c r="C171" s="32" t="s">
        <v>8</v>
      </c>
      <c r="D171" s="39" t="s">
        <v>9</v>
      </c>
      <c r="E171" s="39">
        <v>2003</v>
      </c>
      <c r="F171" s="33" t="s">
        <v>52</v>
      </c>
      <c r="G171" s="34">
        <v>1.9632694881772501</v>
      </c>
      <c r="H171" s="33"/>
      <c r="I171" s="34"/>
      <c r="L171" s="3">
        <f t="shared" si="5"/>
        <v>1.9632694881772501</v>
      </c>
    </row>
    <row r="172" spans="1:12" x14ac:dyDescent="0.25">
      <c r="A172" s="31">
        <v>15</v>
      </c>
      <c r="B172" s="36" t="s">
        <v>162</v>
      </c>
      <c r="C172" s="36" t="s">
        <v>12</v>
      </c>
      <c r="D172" s="58" t="s">
        <v>16</v>
      </c>
      <c r="E172" s="58">
        <v>2003</v>
      </c>
      <c r="F172" s="37" t="s">
        <v>52</v>
      </c>
      <c r="G172" s="38">
        <v>1.2828280266649039</v>
      </c>
      <c r="H172" s="37"/>
      <c r="I172" s="38"/>
      <c r="L172" s="3">
        <f t="shared" si="5"/>
        <v>1.2828280266649039</v>
      </c>
    </row>
    <row r="173" spans="1:12" x14ac:dyDescent="0.25">
      <c r="A173" s="7"/>
      <c r="B173" s="6"/>
      <c r="C173" s="6"/>
      <c r="D173" s="7"/>
      <c r="E173" s="7"/>
      <c r="F173" s="7"/>
      <c r="G173" s="56"/>
      <c r="H173" s="39"/>
    </row>
    <row r="174" spans="1:12" s="2" customFormat="1" ht="33.75" customHeight="1" x14ac:dyDescent="0.3">
      <c r="A174" s="65" t="s">
        <v>65</v>
      </c>
      <c r="B174" s="65"/>
      <c r="C174" s="65"/>
      <c r="D174" s="65"/>
      <c r="E174" s="65"/>
      <c r="F174" s="65"/>
      <c r="G174" s="65"/>
      <c r="H174" s="42"/>
      <c r="I174" s="43"/>
    </row>
    <row r="175" spans="1:12" x14ac:dyDescent="0.25">
      <c r="A175" s="29" t="s">
        <v>1</v>
      </c>
      <c r="B175" s="30" t="s">
        <v>2</v>
      </c>
      <c r="C175" s="30" t="s">
        <v>3</v>
      </c>
      <c r="D175" s="57" t="s">
        <v>4</v>
      </c>
      <c r="E175" s="57" t="s">
        <v>5</v>
      </c>
      <c r="F175" s="60" t="s">
        <v>68</v>
      </c>
      <c r="G175" s="61"/>
      <c r="H175" s="60" t="s">
        <v>251</v>
      </c>
      <c r="I175" s="61"/>
      <c r="L175" t="s">
        <v>508</v>
      </c>
    </row>
    <row r="176" spans="1:12" x14ac:dyDescent="0.25">
      <c r="A176" s="31">
        <v>1</v>
      </c>
      <c r="B176" s="32" t="s">
        <v>163</v>
      </c>
      <c r="C176" s="32" t="s">
        <v>12</v>
      </c>
      <c r="D176" s="39" t="s">
        <v>24</v>
      </c>
      <c r="E176" s="39">
        <v>2000</v>
      </c>
      <c r="F176" s="33" t="s">
        <v>51</v>
      </c>
      <c r="G176" s="34">
        <v>160.61619840000003</v>
      </c>
      <c r="H176" s="45" t="s">
        <v>54</v>
      </c>
      <c r="I176" s="46">
        <v>48.397688825060193</v>
      </c>
      <c r="L176" s="3">
        <f t="shared" ref="L176:L183" si="6">G176+I176</f>
        <v>209.01388722506022</v>
      </c>
    </row>
    <row r="177" spans="1:12" x14ac:dyDescent="0.25">
      <c r="A177" s="31">
        <v>2</v>
      </c>
      <c r="B177" s="32" t="s">
        <v>164</v>
      </c>
      <c r="C177" s="32" t="s">
        <v>26</v>
      </c>
      <c r="D177" s="39" t="s">
        <v>14</v>
      </c>
      <c r="E177" s="39">
        <v>2001</v>
      </c>
      <c r="F177" s="33" t="s">
        <v>51</v>
      </c>
      <c r="G177" s="34">
        <v>74.852077489844618</v>
      </c>
      <c r="H177" s="33" t="s">
        <v>54</v>
      </c>
      <c r="I177" s="34">
        <v>34.058375856538873</v>
      </c>
      <c r="L177" s="3">
        <f t="shared" si="6"/>
        <v>108.91045334638349</v>
      </c>
    </row>
    <row r="178" spans="1:12" x14ac:dyDescent="0.25">
      <c r="A178" s="31">
        <v>3</v>
      </c>
      <c r="B178" s="32" t="s">
        <v>313</v>
      </c>
      <c r="C178" s="32" t="s">
        <v>364</v>
      </c>
      <c r="D178" s="39" t="s">
        <v>385</v>
      </c>
      <c r="E178" s="39">
        <v>2000</v>
      </c>
      <c r="F178" s="33"/>
      <c r="G178" s="34"/>
      <c r="H178" s="33" t="s">
        <v>54</v>
      </c>
      <c r="I178" s="34">
        <v>68.301964727905059</v>
      </c>
      <c r="L178" s="3">
        <f t="shared" si="6"/>
        <v>68.301964727905059</v>
      </c>
    </row>
    <row r="179" spans="1:12" x14ac:dyDescent="0.25">
      <c r="A179" s="31">
        <v>4</v>
      </c>
      <c r="B179" s="32" t="s">
        <v>169</v>
      </c>
      <c r="C179" s="32" t="s">
        <v>45</v>
      </c>
      <c r="D179" s="39" t="s">
        <v>14</v>
      </c>
      <c r="E179" s="39">
        <v>2001</v>
      </c>
      <c r="F179" s="33" t="s">
        <v>250</v>
      </c>
      <c r="G179" s="34">
        <v>0</v>
      </c>
      <c r="H179" s="33" t="s">
        <v>54</v>
      </c>
      <c r="I179" s="34">
        <v>65.509482785274216</v>
      </c>
      <c r="L179" s="3">
        <f t="shared" si="6"/>
        <v>65.509482785274216</v>
      </c>
    </row>
    <row r="180" spans="1:12" x14ac:dyDescent="0.25">
      <c r="A180" s="31">
        <v>5</v>
      </c>
      <c r="B180" s="32" t="s">
        <v>165</v>
      </c>
      <c r="C180" s="32" t="s">
        <v>43</v>
      </c>
      <c r="D180" s="39" t="s">
        <v>11</v>
      </c>
      <c r="E180" s="39">
        <v>2000</v>
      </c>
      <c r="F180" s="33" t="s">
        <v>53</v>
      </c>
      <c r="G180" s="34">
        <v>61.564098567862885</v>
      </c>
      <c r="H180" s="33"/>
      <c r="I180" s="34"/>
      <c r="L180" s="3">
        <f t="shared" si="6"/>
        <v>61.564098567862885</v>
      </c>
    </row>
    <row r="181" spans="1:12" x14ac:dyDescent="0.25">
      <c r="A181" s="31">
        <v>6</v>
      </c>
      <c r="B181" s="32" t="s">
        <v>168</v>
      </c>
      <c r="C181" s="32" t="s">
        <v>15</v>
      </c>
      <c r="D181" s="39" t="s">
        <v>24</v>
      </c>
      <c r="E181" s="39">
        <v>2000</v>
      </c>
      <c r="F181" s="33" t="s">
        <v>51</v>
      </c>
      <c r="G181" s="34">
        <v>14.93555449230001</v>
      </c>
      <c r="H181" s="33" t="s">
        <v>54</v>
      </c>
      <c r="I181" s="34">
        <v>17.672475742114063</v>
      </c>
      <c r="L181" s="3">
        <f t="shared" si="6"/>
        <v>32.608030234414073</v>
      </c>
    </row>
    <row r="182" spans="1:12" x14ac:dyDescent="0.25">
      <c r="A182" s="31">
        <v>7</v>
      </c>
      <c r="B182" s="32" t="s">
        <v>166</v>
      </c>
      <c r="C182" s="32" t="s">
        <v>12</v>
      </c>
      <c r="D182" s="39" t="s">
        <v>24</v>
      </c>
      <c r="E182" s="39">
        <v>2000</v>
      </c>
      <c r="F182" s="33" t="s">
        <v>54</v>
      </c>
      <c r="G182" s="34">
        <v>26.531037714161275</v>
      </c>
      <c r="H182" s="33"/>
      <c r="I182" s="34"/>
      <c r="L182" s="3">
        <f t="shared" si="6"/>
        <v>26.531037714161275</v>
      </c>
    </row>
    <row r="183" spans="1:12" x14ac:dyDescent="0.25">
      <c r="A183" s="31">
        <v>8</v>
      </c>
      <c r="B183" s="32" t="s">
        <v>167</v>
      </c>
      <c r="C183" s="32" t="s">
        <v>15</v>
      </c>
      <c r="D183" s="39" t="s">
        <v>24</v>
      </c>
      <c r="E183" s="39">
        <v>2001</v>
      </c>
      <c r="F183" s="33" t="s">
        <v>51</v>
      </c>
      <c r="G183" s="34">
        <v>15.084165890308038</v>
      </c>
      <c r="H183" s="37"/>
      <c r="I183" s="38"/>
      <c r="L183" s="3">
        <f t="shared" si="6"/>
        <v>15.084165890308038</v>
      </c>
    </row>
    <row r="184" spans="1:12" s="2" customFormat="1" ht="33" customHeight="1" x14ac:dyDescent="0.3">
      <c r="A184" s="66" t="s">
        <v>66</v>
      </c>
      <c r="B184" s="66"/>
      <c r="C184" s="66"/>
      <c r="D184" s="66"/>
      <c r="E184" s="66"/>
      <c r="F184" s="66"/>
      <c r="G184" s="66"/>
      <c r="H184" s="42"/>
      <c r="I184" s="43"/>
    </row>
    <row r="185" spans="1:12" x14ac:dyDescent="0.25">
      <c r="A185" s="29" t="s">
        <v>1</v>
      </c>
      <c r="B185" s="30" t="s">
        <v>2</v>
      </c>
      <c r="C185" s="30" t="s">
        <v>3</v>
      </c>
      <c r="D185" s="57" t="s">
        <v>4</v>
      </c>
      <c r="E185" s="57" t="s">
        <v>5</v>
      </c>
      <c r="F185" s="60" t="s">
        <v>68</v>
      </c>
      <c r="G185" s="61"/>
      <c r="H185" s="60" t="s">
        <v>251</v>
      </c>
      <c r="I185" s="61"/>
      <c r="L185" t="s">
        <v>508</v>
      </c>
    </row>
    <row r="186" spans="1:12" x14ac:dyDescent="0.25">
      <c r="A186" s="31">
        <v>1</v>
      </c>
      <c r="B186" s="32" t="s">
        <v>170</v>
      </c>
      <c r="C186" s="32" t="s">
        <v>45</v>
      </c>
      <c r="D186" s="39" t="s">
        <v>27</v>
      </c>
      <c r="E186" s="39">
        <v>1998</v>
      </c>
      <c r="F186" s="33" t="s">
        <v>58</v>
      </c>
      <c r="G186" s="34">
        <v>265.55186269981823</v>
      </c>
      <c r="H186" s="45" t="s">
        <v>294</v>
      </c>
      <c r="I186" s="46">
        <v>600</v>
      </c>
      <c r="L186" s="3">
        <f t="shared" ref="L186:L203" si="7">G186+I186</f>
        <v>865.55186269981823</v>
      </c>
    </row>
    <row r="187" spans="1:12" x14ac:dyDescent="0.25">
      <c r="A187" s="31">
        <v>2</v>
      </c>
      <c r="B187" s="32" t="s">
        <v>171</v>
      </c>
      <c r="C187" s="32" t="s">
        <v>26</v>
      </c>
      <c r="D187" s="39" t="s">
        <v>29</v>
      </c>
      <c r="E187" s="39">
        <v>1997</v>
      </c>
      <c r="F187" s="33" t="s">
        <v>58</v>
      </c>
      <c r="G187" s="34">
        <v>259.50487702155516</v>
      </c>
      <c r="H187" s="33" t="s">
        <v>294</v>
      </c>
      <c r="I187" s="34">
        <v>447.23937816240368</v>
      </c>
      <c r="L187" s="3">
        <f t="shared" si="7"/>
        <v>706.74425518395878</v>
      </c>
    </row>
    <row r="188" spans="1:12" x14ac:dyDescent="0.25">
      <c r="A188" s="31">
        <v>3</v>
      </c>
      <c r="B188" s="32" t="s">
        <v>172</v>
      </c>
      <c r="C188" s="32" t="s">
        <v>26</v>
      </c>
      <c r="D188" s="39" t="s">
        <v>27</v>
      </c>
      <c r="E188" s="39">
        <v>1998</v>
      </c>
      <c r="F188" s="33" t="s">
        <v>58</v>
      </c>
      <c r="G188" s="34">
        <v>240.54852618284892</v>
      </c>
      <c r="H188" s="33" t="s">
        <v>257</v>
      </c>
      <c r="I188" s="34">
        <v>438.07908068439895</v>
      </c>
      <c r="L188" s="3">
        <f t="shared" si="7"/>
        <v>678.62760686724789</v>
      </c>
    </row>
    <row r="189" spans="1:12" x14ac:dyDescent="0.25">
      <c r="A189" s="31">
        <v>4</v>
      </c>
      <c r="B189" s="32" t="s">
        <v>174</v>
      </c>
      <c r="C189" s="32" t="s">
        <v>34</v>
      </c>
      <c r="D189" s="39" t="s">
        <v>27</v>
      </c>
      <c r="E189" s="39">
        <v>1997</v>
      </c>
      <c r="F189" s="33" t="s">
        <v>58</v>
      </c>
      <c r="G189" s="34">
        <v>207.44872878645043</v>
      </c>
      <c r="H189" s="33" t="s">
        <v>294</v>
      </c>
      <c r="I189" s="34">
        <v>291.69418106248946</v>
      </c>
      <c r="L189" s="3">
        <f t="shared" si="7"/>
        <v>499.14290984893989</v>
      </c>
    </row>
    <row r="190" spans="1:12" x14ac:dyDescent="0.25">
      <c r="A190" s="31">
        <v>5</v>
      </c>
      <c r="B190" s="32" t="s">
        <v>173</v>
      </c>
      <c r="C190" s="32" t="s">
        <v>6</v>
      </c>
      <c r="D190" s="39" t="s">
        <v>27</v>
      </c>
      <c r="E190" s="39">
        <v>1998</v>
      </c>
      <c r="F190" s="33" t="s">
        <v>58</v>
      </c>
      <c r="G190" s="34">
        <v>212.12784904059137</v>
      </c>
      <c r="H190" s="33" t="s">
        <v>294</v>
      </c>
      <c r="I190" s="34">
        <v>265.53769132797197</v>
      </c>
      <c r="L190" s="3">
        <f t="shared" si="7"/>
        <v>477.66554036856337</v>
      </c>
    </row>
    <row r="191" spans="1:12" x14ac:dyDescent="0.25">
      <c r="A191" s="31">
        <v>6</v>
      </c>
      <c r="B191" s="32" t="s">
        <v>175</v>
      </c>
      <c r="C191" s="32" t="s">
        <v>26</v>
      </c>
      <c r="D191" s="39" t="s">
        <v>27</v>
      </c>
      <c r="E191" s="39">
        <v>1997</v>
      </c>
      <c r="F191" s="33" t="s">
        <v>58</v>
      </c>
      <c r="G191" s="34">
        <v>180.3127648128081</v>
      </c>
      <c r="H191" s="33" t="s">
        <v>294</v>
      </c>
      <c r="I191" s="34">
        <v>277.07326745591968</v>
      </c>
      <c r="L191" s="3">
        <f t="shared" si="7"/>
        <v>457.38603226872777</v>
      </c>
    </row>
    <row r="192" spans="1:12" x14ac:dyDescent="0.25">
      <c r="A192" s="31">
        <v>7</v>
      </c>
      <c r="B192" s="32" t="s">
        <v>176</v>
      </c>
      <c r="C192" s="32" t="s">
        <v>34</v>
      </c>
      <c r="D192" s="39" t="s">
        <v>11</v>
      </c>
      <c r="E192" s="39">
        <v>1998</v>
      </c>
      <c r="F192" s="33" t="s">
        <v>58</v>
      </c>
      <c r="G192" s="34">
        <v>150.35136716389437</v>
      </c>
      <c r="H192" s="33" t="s">
        <v>294</v>
      </c>
      <c r="I192" s="34">
        <v>296.58964644446502</v>
      </c>
      <c r="L192" s="3">
        <f t="shared" si="7"/>
        <v>446.94101360835941</v>
      </c>
    </row>
    <row r="193" spans="1:12" x14ac:dyDescent="0.25">
      <c r="A193" s="31">
        <v>8</v>
      </c>
      <c r="B193" s="32" t="s">
        <v>295</v>
      </c>
      <c r="C193" s="32" t="s">
        <v>380</v>
      </c>
      <c r="D193" s="39" t="s">
        <v>347</v>
      </c>
      <c r="E193" s="39">
        <v>1998</v>
      </c>
      <c r="F193" s="33"/>
      <c r="G193" s="34"/>
      <c r="H193" s="33" t="s">
        <v>294</v>
      </c>
      <c r="I193" s="34">
        <v>336.31005025426009</v>
      </c>
      <c r="L193" s="3">
        <f t="shared" si="7"/>
        <v>336.31005025426009</v>
      </c>
    </row>
    <row r="194" spans="1:12" x14ac:dyDescent="0.25">
      <c r="A194" s="31">
        <v>9</v>
      </c>
      <c r="B194" s="32" t="s">
        <v>296</v>
      </c>
      <c r="C194" s="32" t="s">
        <v>357</v>
      </c>
      <c r="D194" s="39" t="s">
        <v>352</v>
      </c>
      <c r="E194" s="39">
        <v>1998</v>
      </c>
      <c r="F194" s="33"/>
      <c r="G194" s="34"/>
      <c r="H194" s="33" t="s">
        <v>294</v>
      </c>
      <c r="I194" s="34">
        <v>327.68099558717938</v>
      </c>
      <c r="L194" s="3">
        <f t="shared" si="7"/>
        <v>327.68099558717938</v>
      </c>
    </row>
    <row r="195" spans="1:12" x14ac:dyDescent="0.25">
      <c r="A195" s="31">
        <v>10</v>
      </c>
      <c r="B195" s="32" t="s">
        <v>299</v>
      </c>
      <c r="C195" s="32" t="s">
        <v>357</v>
      </c>
      <c r="D195" s="39" t="s">
        <v>366</v>
      </c>
      <c r="E195" s="39">
        <v>1999</v>
      </c>
      <c r="F195" s="33"/>
      <c r="G195" s="34"/>
      <c r="H195" s="33" t="s">
        <v>294</v>
      </c>
      <c r="I195" s="34">
        <v>253.12499999999986</v>
      </c>
      <c r="L195" s="3">
        <f t="shared" si="7"/>
        <v>253.12499999999986</v>
      </c>
    </row>
    <row r="196" spans="1:12" x14ac:dyDescent="0.25">
      <c r="A196" s="31">
        <v>11</v>
      </c>
      <c r="B196" s="32" t="s">
        <v>301</v>
      </c>
      <c r="C196" s="32" t="s">
        <v>349</v>
      </c>
      <c r="D196" s="39" t="s">
        <v>347</v>
      </c>
      <c r="E196" s="39">
        <v>1997</v>
      </c>
      <c r="F196" s="33"/>
      <c r="G196" s="34"/>
      <c r="H196" s="33" t="s">
        <v>294</v>
      </c>
      <c r="I196" s="34">
        <v>213.30819179408391</v>
      </c>
      <c r="L196" s="3">
        <f t="shared" si="7"/>
        <v>213.30819179408391</v>
      </c>
    </row>
    <row r="197" spans="1:12" x14ac:dyDescent="0.25">
      <c r="A197" s="31">
        <v>12</v>
      </c>
      <c r="B197" s="32" t="s">
        <v>303</v>
      </c>
      <c r="C197" s="32" t="s">
        <v>380</v>
      </c>
      <c r="D197" s="39" t="s">
        <v>366</v>
      </c>
      <c r="E197" s="39">
        <v>1998</v>
      </c>
      <c r="F197" s="33"/>
      <c r="G197" s="34"/>
      <c r="H197" s="33" t="s">
        <v>294</v>
      </c>
      <c r="I197" s="34">
        <v>145.81007271252696</v>
      </c>
      <c r="L197" s="3">
        <f t="shared" si="7"/>
        <v>145.81007271252696</v>
      </c>
    </row>
    <row r="198" spans="1:12" x14ac:dyDescent="0.25">
      <c r="A198" s="31">
        <v>13</v>
      </c>
      <c r="B198" s="32" t="s">
        <v>304</v>
      </c>
      <c r="C198" s="32" t="s">
        <v>376</v>
      </c>
      <c r="D198" s="39" t="s">
        <v>347</v>
      </c>
      <c r="E198" s="39">
        <v>1997</v>
      </c>
      <c r="F198" s="33"/>
      <c r="G198" s="34"/>
      <c r="H198" s="33" t="s">
        <v>294</v>
      </c>
      <c r="I198" s="34">
        <v>98.713907023419509</v>
      </c>
      <c r="L198" s="3">
        <f t="shared" si="7"/>
        <v>98.713907023419509</v>
      </c>
    </row>
    <row r="199" spans="1:12" x14ac:dyDescent="0.25">
      <c r="A199" s="31">
        <v>14</v>
      </c>
      <c r="B199" s="32" t="s">
        <v>177</v>
      </c>
      <c r="C199" s="32" t="s">
        <v>12</v>
      </c>
      <c r="D199" s="39" t="s">
        <v>14</v>
      </c>
      <c r="E199" s="39">
        <v>1998</v>
      </c>
      <c r="F199" s="33" t="s">
        <v>54</v>
      </c>
      <c r="G199" s="34">
        <v>66.645067339358931</v>
      </c>
      <c r="H199" s="33"/>
      <c r="I199" s="34"/>
      <c r="L199" s="3">
        <f t="shared" si="7"/>
        <v>66.645067339358931</v>
      </c>
    </row>
    <row r="200" spans="1:12" x14ac:dyDescent="0.25">
      <c r="A200" s="31">
        <v>15</v>
      </c>
      <c r="B200" s="32" t="s">
        <v>178</v>
      </c>
      <c r="C200" s="32" t="s">
        <v>26</v>
      </c>
      <c r="D200" s="39"/>
      <c r="E200" s="39">
        <v>1999</v>
      </c>
      <c r="F200" s="33" t="s">
        <v>51</v>
      </c>
      <c r="G200" s="34">
        <v>54.780015986192886</v>
      </c>
      <c r="H200" s="33"/>
      <c r="I200" s="34"/>
      <c r="L200" s="3">
        <f t="shared" si="7"/>
        <v>54.780015986192886</v>
      </c>
    </row>
    <row r="201" spans="1:12" x14ac:dyDescent="0.25">
      <c r="A201" s="31">
        <v>16</v>
      </c>
      <c r="B201" s="32" t="s">
        <v>179</v>
      </c>
      <c r="C201" s="32" t="s">
        <v>12</v>
      </c>
      <c r="D201" s="39" t="s">
        <v>14</v>
      </c>
      <c r="E201" s="39">
        <v>1999</v>
      </c>
      <c r="F201" s="33" t="s">
        <v>54</v>
      </c>
      <c r="G201" s="34">
        <v>39.779799363975862</v>
      </c>
      <c r="H201" s="33"/>
      <c r="I201" s="34"/>
      <c r="L201" s="3">
        <f t="shared" si="7"/>
        <v>39.779799363975862</v>
      </c>
    </row>
    <row r="202" spans="1:12" x14ac:dyDescent="0.25">
      <c r="A202" s="31">
        <v>17</v>
      </c>
      <c r="B202" s="32" t="s">
        <v>181</v>
      </c>
      <c r="C202" s="32" t="s">
        <v>15</v>
      </c>
      <c r="D202" s="39" t="s">
        <v>24</v>
      </c>
      <c r="E202" s="39">
        <v>1999</v>
      </c>
      <c r="F202" s="33" t="s">
        <v>250</v>
      </c>
      <c r="G202" s="34">
        <v>0</v>
      </c>
      <c r="H202" s="33" t="s">
        <v>294</v>
      </c>
      <c r="I202" s="34">
        <v>22.900209873756349</v>
      </c>
      <c r="L202" s="3">
        <f t="shared" si="7"/>
        <v>22.900209873756349</v>
      </c>
    </row>
    <row r="203" spans="1:12" x14ac:dyDescent="0.25">
      <c r="A203" s="31">
        <v>18</v>
      </c>
      <c r="B203" s="36" t="s">
        <v>180</v>
      </c>
      <c r="C203" s="36" t="s">
        <v>12</v>
      </c>
      <c r="D203" s="58" t="s">
        <v>24</v>
      </c>
      <c r="E203" s="58">
        <v>1999</v>
      </c>
      <c r="F203" s="37" t="s">
        <v>53</v>
      </c>
      <c r="G203" s="38">
        <v>21.971371703597267</v>
      </c>
      <c r="H203" s="37"/>
      <c r="I203" s="38"/>
      <c r="L203" s="3">
        <f t="shared" si="7"/>
        <v>21.971371703597267</v>
      </c>
    </row>
    <row r="204" spans="1:12" s="2" customFormat="1" ht="33.75" customHeight="1" x14ac:dyDescent="0.3">
      <c r="A204" s="67"/>
      <c r="B204" s="67" t="s">
        <v>67</v>
      </c>
      <c r="C204" s="67"/>
      <c r="D204" s="67"/>
      <c r="E204" s="67"/>
      <c r="F204" s="67"/>
      <c r="G204" s="67"/>
      <c r="H204" s="59"/>
      <c r="I204" s="42"/>
      <c r="J204" s="43"/>
    </row>
    <row r="205" spans="1:12" x14ac:dyDescent="0.25">
      <c r="A205" s="29" t="s">
        <v>1</v>
      </c>
      <c r="B205" s="30" t="s">
        <v>2</v>
      </c>
      <c r="C205" s="30" t="s">
        <v>3</v>
      </c>
      <c r="D205" s="57" t="s">
        <v>4</v>
      </c>
      <c r="E205" s="57" t="s">
        <v>5</v>
      </c>
      <c r="F205" s="60" t="s">
        <v>68</v>
      </c>
      <c r="G205" s="61"/>
      <c r="H205" s="60" t="s">
        <v>251</v>
      </c>
      <c r="I205" s="61"/>
      <c r="L205" t="s">
        <v>508</v>
      </c>
    </row>
    <row r="206" spans="1:12" x14ac:dyDescent="0.25">
      <c r="A206" s="31">
        <v>1</v>
      </c>
      <c r="B206" s="32" t="s">
        <v>183</v>
      </c>
      <c r="C206" s="32" t="s">
        <v>30</v>
      </c>
      <c r="D206" s="39" t="s">
        <v>27</v>
      </c>
      <c r="E206" s="39">
        <v>1984</v>
      </c>
      <c r="F206" s="33" t="s">
        <v>58</v>
      </c>
      <c r="G206" s="34">
        <v>452.11304711921593</v>
      </c>
      <c r="H206" s="45" t="s">
        <v>257</v>
      </c>
      <c r="I206" s="46">
        <v>417.51081063714429</v>
      </c>
      <c r="L206" s="3">
        <f t="shared" ref="L206:L222" si="8">G206+I206</f>
        <v>869.62385775636017</v>
      </c>
    </row>
    <row r="207" spans="1:12" x14ac:dyDescent="0.25">
      <c r="A207" s="31">
        <v>2</v>
      </c>
      <c r="B207" s="32" t="s">
        <v>276</v>
      </c>
      <c r="C207" s="32" t="s">
        <v>343</v>
      </c>
      <c r="D207" s="39" t="s">
        <v>350</v>
      </c>
      <c r="E207" s="39">
        <v>1991</v>
      </c>
      <c r="F207" s="33"/>
      <c r="G207" s="34"/>
      <c r="H207" s="33" t="s">
        <v>257</v>
      </c>
      <c r="I207" s="34">
        <v>701.24923008373798</v>
      </c>
      <c r="L207" s="3">
        <f t="shared" si="8"/>
        <v>701.24923008373798</v>
      </c>
    </row>
    <row r="208" spans="1:12" x14ac:dyDescent="0.25">
      <c r="A208" s="31">
        <v>3</v>
      </c>
      <c r="B208" s="32" t="s">
        <v>277</v>
      </c>
      <c r="C208" s="32" t="s">
        <v>349</v>
      </c>
      <c r="D208" s="39" t="s">
        <v>352</v>
      </c>
      <c r="E208" s="39">
        <v>1993</v>
      </c>
      <c r="F208" s="33"/>
      <c r="G208" s="34"/>
      <c r="H208" s="33" t="s">
        <v>257</v>
      </c>
      <c r="I208" s="34">
        <v>698.01435919731591</v>
      </c>
      <c r="L208" s="3">
        <f t="shared" si="8"/>
        <v>698.01435919731591</v>
      </c>
    </row>
    <row r="209" spans="1:12" x14ac:dyDescent="0.25">
      <c r="A209" s="31">
        <v>4</v>
      </c>
      <c r="B209" s="32" t="s">
        <v>188</v>
      </c>
      <c r="C209" s="32" t="s">
        <v>26</v>
      </c>
      <c r="D209" s="39" t="s">
        <v>29</v>
      </c>
      <c r="E209" s="39">
        <v>1995</v>
      </c>
      <c r="F209" s="33" t="s">
        <v>58</v>
      </c>
      <c r="G209" s="34">
        <v>104.88739305617489</v>
      </c>
      <c r="H209" s="33" t="s">
        <v>257</v>
      </c>
      <c r="I209" s="34">
        <v>438.07908068439895</v>
      </c>
      <c r="L209" s="3">
        <f t="shared" si="8"/>
        <v>542.96647374057386</v>
      </c>
    </row>
    <row r="210" spans="1:12" x14ac:dyDescent="0.25">
      <c r="A210" s="31">
        <v>5</v>
      </c>
      <c r="B210" s="32" t="s">
        <v>182</v>
      </c>
      <c r="C210" s="32" t="s">
        <v>34</v>
      </c>
      <c r="D210" s="39" t="s">
        <v>29</v>
      </c>
      <c r="E210" s="39">
        <v>1981</v>
      </c>
      <c r="F210" s="33" t="s">
        <v>58</v>
      </c>
      <c r="G210" s="34">
        <v>488.70739627933028</v>
      </c>
      <c r="H210" s="33"/>
      <c r="I210" s="34"/>
      <c r="L210" s="3">
        <f t="shared" si="8"/>
        <v>488.70739627933028</v>
      </c>
    </row>
    <row r="211" spans="1:12" x14ac:dyDescent="0.25">
      <c r="A211" s="31">
        <v>6</v>
      </c>
      <c r="B211" s="32" t="s">
        <v>184</v>
      </c>
      <c r="C211" s="32" t="s">
        <v>8</v>
      </c>
      <c r="D211" s="39" t="s">
        <v>14</v>
      </c>
      <c r="E211" s="39">
        <v>1993</v>
      </c>
      <c r="F211" s="33" t="s">
        <v>58</v>
      </c>
      <c r="G211" s="34">
        <v>442.48256383385683</v>
      </c>
      <c r="H211" s="33"/>
      <c r="I211" s="34"/>
      <c r="L211" s="3">
        <f t="shared" si="8"/>
        <v>442.48256383385683</v>
      </c>
    </row>
    <row r="212" spans="1:12" x14ac:dyDescent="0.25">
      <c r="A212" s="31">
        <v>7</v>
      </c>
      <c r="B212" s="32" t="s">
        <v>185</v>
      </c>
      <c r="C212" s="32" t="s">
        <v>26</v>
      </c>
      <c r="D212" s="39" t="s">
        <v>27</v>
      </c>
      <c r="E212" s="39">
        <v>1995</v>
      </c>
      <c r="F212" s="33" t="s">
        <v>58</v>
      </c>
      <c r="G212" s="34">
        <v>199.58600184124495</v>
      </c>
      <c r="H212" s="33" t="s">
        <v>257</v>
      </c>
      <c r="I212" s="34">
        <v>208.7419617068104</v>
      </c>
      <c r="L212" s="3">
        <f t="shared" si="8"/>
        <v>408.32796354805532</v>
      </c>
    </row>
    <row r="213" spans="1:12" x14ac:dyDescent="0.25">
      <c r="A213" s="31">
        <v>8</v>
      </c>
      <c r="B213" s="32" t="s">
        <v>278</v>
      </c>
      <c r="C213" s="32" t="s">
        <v>361</v>
      </c>
      <c r="D213" s="39" t="s">
        <v>383</v>
      </c>
      <c r="E213" s="39">
        <v>1979</v>
      </c>
      <c r="F213" s="33"/>
      <c r="G213" s="34"/>
      <c r="H213" s="33" t="s">
        <v>257</v>
      </c>
      <c r="I213" s="34">
        <v>385.15928564280517</v>
      </c>
      <c r="L213" s="3">
        <f t="shared" si="8"/>
        <v>385.15928564280517</v>
      </c>
    </row>
    <row r="214" spans="1:12" x14ac:dyDescent="0.25">
      <c r="A214" s="31">
        <v>9</v>
      </c>
      <c r="B214" s="32" t="s">
        <v>187</v>
      </c>
      <c r="C214" s="32" t="s">
        <v>33</v>
      </c>
      <c r="D214" s="39" t="s">
        <v>29</v>
      </c>
      <c r="E214" s="39">
        <v>1972</v>
      </c>
      <c r="F214" s="33" t="s">
        <v>58</v>
      </c>
      <c r="G214" s="34">
        <v>142.1588096317893</v>
      </c>
      <c r="H214" s="33" t="s">
        <v>294</v>
      </c>
      <c r="I214" s="34">
        <v>155.32740772672855</v>
      </c>
      <c r="L214" s="3">
        <f t="shared" si="8"/>
        <v>297.48621735851782</v>
      </c>
    </row>
    <row r="215" spans="1:12" x14ac:dyDescent="0.25">
      <c r="A215" s="31">
        <v>10</v>
      </c>
      <c r="B215" s="32" t="s">
        <v>298</v>
      </c>
      <c r="C215" s="32" t="s">
        <v>387</v>
      </c>
      <c r="D215" s="39" t="s">
        <v>352</v>
      </c>
      <c r="E215" s="39">
        <v>1991</v>
      </c>
      <c r="F215" s="33"/>
      <c r="G215" s="34"/>
      <c r="H215" s="33" t="s">
        <v>294</v>
      </c>
      <c r="I215" s="34">
        <v>260.26924151438624</v>
      </c>
      <c r="L215" s="3">
        <f t="shared" si="8"/>
        <v>260.26924151438624</v>
      </c>
    </row>
    <row r="216" spans="1:12" x14ac:dyDescent="0.25">
      <c r="A216" s="31">
        <v>11</v>
      </c>
      <c r="B216" s="32" t="s">
        <v>302</v>
      </c>
      <c r="C216" s="32" t="s">
        <v>357</v>
      </c>
      <c r="D216" s="39" t="s">
        <v>347</v>
      </c>
      <c r="E216" s="39">
        <v>1996</v>
      </c>
      <c r="F216" s="33"/>
      <c r="G216" s="34"/>
      <c r="H216" s="33" t="s">
        <v>294</v>
      </c>
      <c r="I216" s="34">
        <v>157.17025617403763</v>
      </c>
      <c r="L216" s="3">
        <f t="shared" si="8"/>
        <v>157.17025617403763</v>
      </c>
    </row>
    <row r="217" spans="1:12" x14ac:dyDescent="0.25">
      <c r="A217" s="31">
        <v>12</v>
      </c>
      <c r="B217" s="32" t="s">
        <v>189</v>
      </c>
      <c r="C217" s="32" t="s">
        <v>28</v>
      </c>
      <c r="D217" s="39" t="s">
        <v>11</v>
      </c>
      <c r="E217" s="39">
        <v>1985</v>
      </c>
      <c r="F217" s="33" t="s">
        <v>58</v>
      </c>
      <c r="G217" s="34">
        <v>79.907533053428324</v>
      </c>
      <c r="H217" s="33" t="s">
        <v>257</v>
      </c>
      <c r="I217" s="34">
        <v>74.537423963461379</v>
      </c>
      <c r="L217" s="3">
        <f t="shared" si="8"/>
        <v>154.4449570168897</v>
      </c>
    </row>
    <row r="218" spans="1:12" x14ac:dyDescent="0.25">
      <c r="A218" s="31">
        <v>13</v>
      </c>
      <c r="B218" s="32" t="s">
        <v>186</v>
      </c>
      <c r="C218" s="32" t="s">
        <v>47</v>
      </c>
      <c r="D218" s="39" t="s">
        <v>27</v>
      </c>
      <c r="E218" s="39">
        <v>1971</v>
      </c>
      <c r="F218" s="33" t="s">
        <v>58</v>
      </c>
      <c r="G218" s="34">
        <v>153.13636304876232</v>
      </c>
      <c r="H218" s="33"/>
      <c r="I218" s="34"/>
      <c r="L218" s="3">
        <f t="shared" si="8"/>
        <v>153.13636304876232</v>
      </c>
    </row>
    <row r="219" spans="1:12" x14ac:dyDescent="0.25">
      <c r="A219" s="31">
        <v>14</v>
      </c>
      <c r="B219" s="32" t="s">
        <v>190</v>
      </c>
      <c r="C219" s="32" t="s">
        <v>15</v>
      </c>
      <c r="D219" s="39" t="s">
        <v>24</v>
      </c>
      <c r="E219" s="39">
        <v>1971</v>
      </c>
      <c r="F219" s="33" t="s">
        <v>50</v>
      </c>
      <c r="G219" s="34">
        <v>66.57049439030024</v>
      </c>
      <c r="H219" s="33"/>
      <c r="I219" s="34"/>
      <c r="L219" s="3">
        <f t="shared" si="8"/>
        <v>66.57049439030024</v>
      </c>
    </row>
    <row r="220" spans="1:12" x14ac:dyDescent="0.25">
      <c r="A220" s="31">
        <v>15</v>
      </c>
      <c r="B220" s="32" t="s">
        <v>191</v>
      </c>
      <c r="C220" s="32" t="s">
        <v>15</v>
      </c>
      <c r="D220" s="39" t="s">
        <v>11</v>
      </c>
      <c r="E220" s="39">
        <v>1962</v>
      </c>
      <c r="F220" s="33" t="s">
        <v>53</v>
      </c>
      <c r="G220" s="34">
        <v>30.616065138147775</v>
      </c>
      <c r="H220" s="33" t="s">
        <v>54</v>
      </c>
      <c r="I220" s="34">
        <v>15.192597022182271</v>
      </c>
      <c r="L220" s="3">
        <f t="shared" si="8"/>
        <v>45.808662160330044</v>
      </c>
    </row>
    <row r="221" spans="1:12" x14ac:dyDescent="0.25">
      <c r="A221" s="31">
        <v>16</v>
      </c>
      <c r="B221" s="32" t="s">
        <v>192</v>
      </c>
      <c r="C221" s="32" t="s">
        <v>12</v>
      </c>
      <c r="D221" s="39" t="s">
        <v>14</v>
      </c>
      <c r="E221" s="39">
        <v>1995</v>
      </c>
      <c r="F221" s="33" t="s">
        <v>58</v>
      </c>
      <c r="G221" s="34">
        <v>21.264873996159967</v>
      </c>
      <c r="H221" s="33"/>
      <c r="I221" s="34"/>
      <c r="L221" s="3">
        <f t="shared" si="8"/>
        <v>21.264873996159967</v>
      </c>
    </row>
    <row r="222" spans="1:12" x14ac:dyDescent="0.25">
      <c r="A222" s="31">
        <v>17</v>
      </c>
      <c r="B222" s="36" t="s">
        <v>193</v>
      </c>
      <c r="C222" s="36" t="s">
        <v>47</v>
      </c>
      <c r="D222" s="58" t="s">
        <v>29</v>
      </c>
      <c r="E222" s="58">
        <v>1972</v>
      </c>
      <c r="F222" s="37" t="s">
        <v>250</v>
      </c>
      <c r="G222" s="38">
        <v>0</v>
      </c>
      <c r="H222" s="37"/>
      <c r="I222" s="38"/>
      <c r="L222" s="3">
        <f t="shared" si="8"/>
        <v>0</v>
      </c>
    </row>
  </sheetData>
  <sortState ref="A206:L222">
    <sortCondition descending="1" ref="L206:L222"/>
  </sortState>
  <mergeCells count="25">
    <mergeCell ref="H175:I175"/>
    <mergeCell ref="H185:I185"/>
    <mergeCell ref="H205:I205"/>
    <mergeCell ref="H3:I3"/>
    <mergeCell ref="H48:I48"/>
    <mergeCell ref="H75:I75"/>
    <mergeCell ref="H105:I105"/>
    <mergeCell ref="H157:I157"/>
    <mergeCell ref="F185:G185"/>
    <mergeCell ref="F205:G205"/>
    <mergeCell ref="A156:G156"/>
    <mergeCell ref="A174:G174"/>
    <mergeCell ref="A184:G184"/>
    <mergeCell ref="A204:G204"/>
    <mergeCell ref="F175:G175"/>
    <mergeCell ref="A104:G104"/>
    <mergeCell ref="F48:G48"/>
    <mergeCell ref="F75:G75"/>
    <mergeCell ref="F105:G105"/>
    <mergeCell ref="F157:G157"/>
    <mergeCell ref="F3:G3"/>
    <mergeCell ref="A47:G47"/>
    <mergeCell ref="A2:G2"/>
    <mergeCell ref="A74:G74"/>
    <mergeCell ref="A1:G1"/>
  </mergeCells>
  <pageMargins left="0.25" right="0.25" top="0.75" bottom="0.75" header="0.3" footer="0.3"/>
  <pageSetup paperSize="9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2"/>
  <sheetViews>
    <sheetView workbookViewId="0">
      <selection activeCell="C24" sqref="C24"/>
    </sheetView>
  </sheetViews>
  <sheetFormatPr defaultRowHeight="15" x14ac:dyDescent="0.25"/>
  <cols>
    <col min="2" max="2" width="6.5703125" style="4" customWidth="1"/>
    <col min="3" max="3" width="25.7109375" customWidth="1"/>
    <col min="4" max="4" width="25.140625" customWidth="1"/>
    <col min="5" max="5" width="8.5703125" customWidth="1"/>
    <col min="6" max="6" width="9.140625" style="4"/>
    <col min="7" max="7" width="13" style="15" customWidth="1"/>
    <col min="8" max="8" width="11.140625" style="4" bestFit="1" customWidth="1"/>
    <col min="9" max="9" width="10.42578125" style="5" customWidth="1"/>
    <col min="10" max="10" width="9.140625" style="3"/>
    <col min="12" max="12" width="11.5703125" bestFit="1" customWidth="1"/>
  </cols>
  <sheetData>
    <row r="1" spans="2:12" ht="32.25" customHeight="1" x14ac:dyDescent="0.4">
      <c r="C1" s="16" t="s">
        <v>58</v>
      </c>
    </row>
    <row r="2" spans="2:12" x14ac:dyDescent="0.25">
      <c r="B2" s="12"/>
      <c r="C2" s="10"/>
      <c r="D2" s="10"/>
      <c r="E2" s="10"/>
      <c r="F2" s="11"/>
      <c r="G2" s="20" t="s">
        <v>194</v>
      </c>
      <c r="H2" s="21" t="s">
        <v>195</v>
      </c>
      <c r="I2" s="17" t="s">
        <v>59</v>
      </c>
    </row>
    <row r="3" spans="2:12" x14ac:dyDescent="0.25">
      <c r="B3" s="13">
        <v>1</v>
      </c>
      <c r="C3" s="6" t="s">
        <v>125</v>
      </c>
      <c r="D3" s="6" t="s">
        <v>28</v>
      </c>
      <c r="E3" s="6" t="s">
        <v>27</v>
      </c>
      <c r="F3" s="7">
        <v>1986</v>
      </c>
      <c r="G3" s="22">
        <v>2.2199074074074076E-2</v>
      </c>
      <c r="H3" s="23">
        <f>G3-$G$3</f>
        <v>0</v>
      </c>
      <c r="I3" s="18">
        <f>1000*((G3/G3)^3)</f>
        <v>1000</v>
      </c>
    </row>
    <row r="4" spans="2:12" x14ac:dyDescent="0.25">
      <c r="B4" s="13">
        <v>2</v>
      </c>
      <c r="C4" s="6" t="s">
        <v>126</v>
      </c>
      <c r="D4" s="6" t="s">
        <v>6</v>
      </c>
      <c r="E4" s="6" t="s">
        <v>29</v>
      </c>
      <c r="F4" s="7">
        <v>1986</v>
      </c>
      <c r="G4" s="22">
        <v>2.2430555555555554E-2</v>
      </c>
      <c r="H4" s="23">
        <f>G4-$G$3</f>
        <v>2.3148148148147835E-4</v>
      </c>
      <c r="I4" s="18">
        <f>1000*((G3/G4)^3)</f>
        <v>969.35865068757528</v>
      </c>
    </row>
    <row r="5" spans="2:12" x14ac:dyDescent="0.25">
      <c r="B5" s="13">
        <v>3</v>
      </c>
      <c r="C5" s="6" t="s">
        <v>127</v>
      </c>
      <c r="D5" s="6" t="s">
        <v>30</v>
      </c>
      <c r="E5" s="6" t="s">
        <v>29</v>
      </c>
      <c r="F5" s="7">
        <v>1982</v>
      </c>
      <c r="G5" s="22">
        <v>2.2800925925925929E-2</v>
      </c>
      <c r="H5" s="23">
        <f t="shared" ref="H5:H52" si="0">G5-$G$3</f>
        <v>6.0185185185185341E-4</v>
      </c>
      <c r="I5" s="18">
        <f>1000*((G3/G5)^3)</f>
        <v>922.88402828743597</v>
      </c>
    </row>
    <row r="6" spans="2:12" x14ac:dyDescent="0.25">
      <c r="B6" s="13">
        <v>4</v>
      </c>
      <c r="C6" s="6" t="s">
        <v>128</v>
      </c>
      <c r="D6" s="6" t="s">
        <v>10</v>
      </c>
      <c r="E6" s="6" t="s">
        <v>29</v>
      </c>
      <c r="F6" s="7">
        <v>1996</v>
      </c>
      <c r="G6" s="22">
        <v>2.4282407407407409E-2</v>
      </c>
      <c r="H6" s="23">
        <f t="shared" si="0"/>
        <v>2.0833333333333329E-3</v>
      </c>
      <c r="I6" s="18">
        <f>1000*((G3/G6)^3)</f>
        <v>764.06333003231225</v>
      </c>
    </row>
    <row r="7" spans="2:12" s="1" customFormat="1" ht="19.5" customHeight="1" x14ac:dyDescent="0.4">
      <c r="B7" s="13">
        <v>5</v>
      </c>
      <c r="C7" s="6" t="s">
        <v>129</v>
      </c>
      <c r="D7" s="6" t="s">
        <v>8</v>
      </c>
      <c r="E7" s="6" t="s">
        <v>14</v>
      </c>
      <c r="F7" s="7">
        <v>1992</v>
      </c>
      <c r="G7" s="22">
        <v>2.5740740740740745E-2</v>
      </c>
      <c r="H7" s="23">
        <f t="shared" si="0"/>
        <v>3.5416666666666687E-3</v>
      </c>
      <c r="I7" s="18">
        <f>1000*((G3/G7)^3)</f>
        <v>641.41846741733468</v>
      </c>
      <c r="J7" s="3"/>
      <c r="K7"/>
      <c r="L7"/>
    </row>
    <row r="8" spans="2:12" s="2" customFormat="1" ht="18.75" x14ac:dyDescent="0.3">
      <c r="B8" s="13">
        <v>6</v>
      </c>
      <c r="C8" s="6" t="s">
        <v>182</v>
      </c>
      <c r="D8" s="6" t="s">
        <v>34</v>
      </c>
      <c r="E8" s="6" t="s">
        <v>29</v>
      </c>
      <c r="F8" s="7">
        <v>1981</v>
      </c>
      <c r="G8" s="22">
        <v>2.8182870370370372E-2</v>
      </c>
      <c r="H8" s="23">
        <f t="shared" si="0"/>
        <v>5.9837962962962961E-3</v>
      </c>
      <c r="I8" s="18">
        <f>1000*((G3/G8)^3)</f>
        <v>488.70739627933028</v>
      </c>
      <c r="J8" s="3"/>
      <c r="K8"/>
      <c r="L8"/>
    </row>
    <row r="9" spans="2:12" x14ac:dyDescent="0.25">
      <c r="B9" s="13">
        <v>7</v>
      </c>
      <c r="C9" s="6" t="s">
        <v>196</v>
      </c>
      <c r="D9" s="6" t="s">
        <v>12</v>
      </c>
      <c r="E9" s="6" t="s">
        <v>27</v>
      </c>
      <c r="F9" s="7">
        <v>1997</v>
      </c>
      <c r="G9" s="22">
        <v>2.8414351851851847E-2</v>
      </c>
      <c r="H9" s="23">
        <f t="shared" si="0"/>
        <v>6.215277777777771E-3</v>
      </c>
      <c r="I9" s="18">
        <f>1000*((G3/G9)^3)</f>
        <v>476.86046630548725</v>
      </c>
    </row>
    <row r="10" spans="2:12" x14ac:dyDescent="0.25">
      <c r="B10" s="13">
        <v>8</v>
      </c>
      <c r="C10" s="6" t="s">
        <v>197</v>
      </c>
      <c r="D10" s="6" t="s">
        <v>8</v>
      </c>
      <c r="E10" s="6" t="s">
        <v>11</v>
      </c>
      <c r="F10" s="7">
        <v>1982</v>
      </c>
      <c r="G10" s="22">
        <v>2.8611111111111115E-2</v>
      </c>
      <c r="H10" s="23">
        <f t="shared" si="0"/>
        <v>6.412037037037039E-3</v>
      </c>
      <c r="I10" s="18">
        <f>1000*((G3/G10)^3)</f>
        <v>467.08982764035557</v>
      </c>
    </row>
    <row r="11" spans="2:12" x14ac:dyDescent="0.25">
      <c r="B11" s="13">
        <v>9</v>
      </c>
      <c r="C11" s="6" t="s">
        <v>130</v>
      </c>
      <c r="D11" s="6" t="s">
        <v>32</v>
      </c>
      <c r="E11" s="6" t="s">
        <v>11</v>
      </c>
      <c r="F11" s="7">
        <v>1985</v>
      </c>
      <c r="G11" s="22">
        <v>2.8761574074074075E-2</v>
      </c>
      <c r="H11" s="23">
        <f t="shared" si="0"/>
        <v>6.5624999999999989E-3</v>
      </c>
      <c r="I11" s="18">
        <f>1000*((G3/G11)^3)</f>
        <v>459.79752508305148</v>
      </c>
    </row>
    <row r="12" spans="2:12" x14ac:dyDescent="0.25">
      <c r="B12" s="13">
        <v>10</v>
      </c>
      <c r="C12" s="6" t="s">
        <v>183</v>
      </c>
      <c r="D12" s="6" t="s">
        <v>30</v>
      </c>
      <c r="E12" s="6" t="s">
        <v>27</v>
      </c>
      <c r="F12" s="7">
        <v>1984</v>
      </c>
      <c r="G12" s="22">
        <v>2.8923611111111108E-2</v>
      </c>
      <c r="H12" s="23">
        <f t="shared" si="0"/>
        <v>6.7245370370370323E-3</v>
      </c>
      <c r="I12" s="18">
        <f>1000*((G3/G12)^3)</f>
        <v>452.11304711921593</v>
      </c>
    </row>
    <row r="13" spans="2:12" x14ac:dyDescent="0.25">
      <c r="B13" s="13">
        <v>11</v>
      </c>
      <c r="C13" s="6" t="s">
        <v>198</v>
      </c>
      <c r="D13" s="6" t="s">
        <v>6</v>
      </c>
      <c r="E13" s="6" t="s">
        <v>27</v>
      </c>
      <c r="F13" s="7">
        <v>1998</v>
      </c>
      <c r="G13" s="22">
        <v>2.9062500000000002E-2</v>
      </c>
      <c r="H13" s="23">
        <f t="shared" si="0"/>
        <v>6.8634259259259256E-3</v>
      </c>
      <c r="I13" s="18">
        <f>1000*((G3/G13)^3)</f>
        <v>445.66206714554158</v>
      </c>
    </row>
    <row r="14" spans="2:12" x14ac:dyDescent="0.25">
      <c r="B14" s="13">
        <v>12</v>
      </c>
      <c r="C14" s="6" t="s">
        <v>184</v>
      </c>
      <c r="D14" s="6" t="s">
        <v>8</v>
      </c>
      <c r="E14" s="6" t="s">
        <v>14</v>
      </c>
      <c r="F14" s="7">
        <v>1993</v>
      </c>
      <c r="G14" s="22">
        <v>2.9131944444444446E-2</v>
      </c>
      <c r="H14" s="23">
        <f t="shared" si="0"/>
        <v>6.9328703703703705E-3</v>
      </c>
      <c r="I14" s="18">
        <f>1000*((G3/G14)^3)</f>
        <v>442.48256383385683</v>
      </c>
    </row>
    <row r="15" spans="2:12" x14ac:dyDescent="0.25">
      <c r="B15" s="13">
        <v>13</v>
      </c>
      <c r="C15" s="6" t="s">
        <v>114</v>
      </c>
      <c r="D15" s="6" t="s">
        <v>6</v>
      </c>
      <c r="E15" s="6" t="s">
        <v>27</v>
      </c>
      <c r="F15" s="7">
        <v>1997</v>
      </c>
      <c r="G15" s="22">
        <v>2.9189814814814811E-2</v>
      </c>
      <c r="H15" s="23">
        <f t="shared" si="0"/>
        <v>6.9907407407407349E-3</v>
      </c>
      <c r="I15" s="18">
        <f>1000*((G3/G15)^3)</f>
        <v>439.85604183825404</v>
      </c>
    </row>
    <row r="16" spans="2:12" x14ac:dyDescent="0.25">
      <c r="B16" s="13">
        <v>14</v>
      </c>
      <c r="C16" s="6" t="s">
        <v>199</v>
      </c>
      <c r="D16" s="6" t="s">
        <v>15</v>
      </c>
      <c r="E16" s="6" t="s">
        <v>27</v>
      </c>
      <c r="F16" s="7">
        <v>1987</v>
      </c>
      <c r="G16" s="22">
        <v>3.037037037037037E-2</v>
      </c>
      <c r="H16" s="23">
        <f t="shared" si="0"/>
        <v>8.1712962962962946E-3</v>
      </c>
      <c r="I16" s="18">
        <f>1000*((G3/G16)^3)</f>
        <v>390.52992353720089</v>
      </c>
    </row>
    <row r="17" spans="2:9" x14ac:dyDescent="0.25">
      <c r="B17" s="13">
        <v>15</v>
      </c>
      <c r="C17" s="6" t="s">
        <v>200</v>
      </c>
      <c r="D17" s="6" t="s">
        <v>6</v>
      </c>
      <c r="E17" s="6" t="s">
        <v>27</v>
      </c>
      <c r="F17" s="7">
        <v>1997</v>
      </c>
      <c r="G17" s="22">
        <v>3.0439814814814819E-2</v>
      </c>
      <c r="H17" s="23">
        <f t="shared" si="0"/>
        <v>8.2407407407407429E-3</v>
      </c>
      <c r="I17" s="18">
        <f>1000*((G3/G17)^3)</f>
        <v>387.86318823345937</v>
      </c>
    </row>
    <row r="18" spans="2:9" x14ac:dyDescent="0.25">
      <c r="B18" s="13">
        <v>16</v>
      </c>
      <c r="C18" s="6" t="s">
        <v>132</v>
      </c>
      <c r="D18" s="6" t="s">
        <v>8</v>
      </c>
      <c r="E18" s="6" t="s">
        <v>14</v>
      </c>
      <c r="F18" s="7">
        <v>1992</v>
      </c>
      <c r="G18" s="22">
        <v>3.078703703703704E-2</v>
      </c>
      <c r="H18" s="23">
        <f t="shared" si="0"/>
        <v>8.5879629629629639E-3</v>
      </c>
      <c r="I18" s="18">
        <f>1000*((G3/G18)^3)</f>
        <v>374.88744714973035</v>
      </c>
    </row>
    <row r="19" spans="2:9" x14ac:dyDescent="0.25">
      <c r="B19" s="13">
        <v>17</v>
      </c>
      <c r="C19" s="6" t="s">
        <v>201</v>
      </c>
      <c r="D19" s="6" t="s">
        <v>33</v>
      </c>
      <c r="E19" s="6" t="s">
        <v>27</v>
      </c>
      <c r="F19" s="7">
        <v>1971</v>
      </c>
      <c r="G19" s="22">
        <v>3.1481481481481485E-2</v>
      </c>
      <c r="H19" s="23">
        <f t="shared" si="0"/>
        <v>9.2824074074074094E-3</v>
      </c>
      <c r="I19" s="18">
        <f>1000*((G3/G19)^3)</f>
        <v>350.62194647809372</v>
      </c>
    </row>
    <row r="20" spans="2:9" x14ac:dyDescent="0.25">
      <c r="B20" s="13">
        <v>18</v>
      </c>
      <c r="C20" s="6" t="s">
        <v>116</v>
      </c>
      <c r="D20" s="6" t="s">
        <v>26</v>
      </c>
      <c r="E20" s="6" t="s">
        <v>27</v>
      </c>
      <c r="F20" s="7">
        <v>1998</v>
      </c>
      <c r="G20" s="22">
        <v>3.1504629629629625E-2</v>
      </c>
      <c r="H20" s="23">
        <f t="shared" si="0"/>
        <v>9.3055555555555496E-3</v>
      </c>
      <c r="I20" s="18">
        <f>1000*((G3/G20)^3)</f>
        <v>349.84965171965234</v>
      </c>
    </row>
    <row r="21" spans="2:9" x14ac:dyDescent="0.25">
      <c r="B21" s="13">
        <v>19</v>
      </c>
      <c r="C21" s="6" t="s">
        <v>202</v>
      </c>
      <c r="D21" s="6" t="s">
        <v>6</v>
      </c>
      <c r="E21" s="6" t="s">
        <v>27</v>
      </c>
      <c r="F21" s="7">
        <v>1997</v>
      </c>
      <c r="G21" s="22">
        <v>3.1631944444444442E-2</v>
      </c>
      <c r="H21" s="23">
        <f t="shared" si="0"/>
        <v>9.4328703703703658E-3</v>
      </c>
      <c r="I21" s="18">
        <f>1000*((G3/G21)^3)</f>
        <v>345.64232151782693</v>
      </c>
    </row>
    <row r="22" spans="2:9" x14ac:dyDescent="0.25">
      <c r="B22" s="13">
        <v>20</v>
      </c>
      <c r="C22" s="6" t="s">
        <v>118</v>
      </c>
      <c r="D22" s="6" t="s">
        <v>26</v>
      </c>
      <c r="E22" s="6" t="s">
        <v>27</v>
      </c>
      <c r="F22" s="7">
        <v>1997</v>
      </c>
      <c r="G22" s="22">
        <v>3.184027777777778E-2</v>
      </c>
      <c r="H22" s="23">
        <f t="shared" si="0"/>
        <v>9.6412037037037039E-3</v>
      </c>
      <c r="I22" s="18">
        <f>1000*((G3/G22)^3)</f>
        <v>338.90192628784621</v>
      </c>
    </row>
    <row r="23" spans="2:9" x14ac:dyDescent="0.25">
      <c r="B23" s="13">
        <v>21</v>
      </c>
      <c r="C23" s="6" t="s">
        <v>134</v>
      </c>
      <c r="D23" s="6" t="s">
        <v>26</v>
      </c>
      <c r="E23" s="6"/>
      <c r="F23" s="7">
        <v>1966</v>
      </c>
      <c r="G23" s="22">
        <v>3.1909722222222221E-2</v>
      </c>
      <c r="H23" s="23">
        <f t="shared" si="0"/>
        <v>9.7106481481481453E-3</v>
      </c>
      <c r="I23" s="18">
        <f>1000*((G3/G23)^3)</f>
        <v>336.69410311271071</v>
      </c>
    </row>
    <row r="24" spans="2:9" x14ac:dyDescent="0.25">
      <c r="B24" s="13">
        <v>22</v>
      </c>
      <c r="C24" s="6" t="s">
        <v>135</v>
      </c>
      <c r="D24" s="6" t="s">
        <v>34</v>
      </c>
      <c r="E24" s="6" t="s">
        <v>27</v>
      </c>
      <c r="F24" s="7">
        <v>1961</v>
      </c>
      <c r="G24" s="22">
        <v>3.2384259259259258E-2</v>
      </c>
      <c r="H24" s="23">
        <f t="shared" si="0"/>
        <v>1.0185185185185183E-2</v>
      </c>
      <c r="I24" s="18">
        <f>1000*((G3/G24)^3)</f>
        <v>322.10886537656302</v>
      </c>
    </row>
    <row r="25" spans="2:9" x14ac:dyDescent="0.25">
      <c r="B25" s="13">
        <v>23</v>
      </c>
      <c r="C25" s="6" t="s">
        <v>136</v>
      </c>
      <c r="D25" s="6" t="s">
        <v>25</v>
      </c>
      <c r="E25" s="6" t="s">
        <v>27</v>
      </c>
      <c r="F25" s="7">
        <v>1996</v>
      </c>
      <c r="G25" s="22">
        <v>3.3333333333333333E-2</v>
      </c>
      <c r="H25" s="23">
        <f t="shared" si="0"/>
        <v>1.1134259259259257E-2</v>
      </c>
      <c r="I25" s="18">
        <f>1000*((G3/G25)^3)</f>
        <v>295.3713345416453</v>
      </c>
    </row>
    <row r="26" spans="2:9" x14ac:dyDescent="0.25">
      <c r="B26" s="13">
        <v>24</v>
      </c>
      <c r="C26" s="6" t="s">
        <v>137</v>
      </c>
      <c r="D26" s="6" t="s">
        <v>33</v>
      </c>
      <c r="E26" s="6" t="s">
        <v>11</v>
      </c>
      <c r="F26" s="7">
        <v>1976</v>
      </c>
      <c r="G26" s="22">
        <v>3.4502314814814812E-2</v>
      </c>
      <c r="H26" s="23">
        <f t="shared" si="0"/>
        <v>1.2303240740740736E-2</v>
      </c>
      <c r="I26" s="18">
        <f>1000*((G3/G26)^3)</f>
        <v>266.35440304562087</v>
      </c>
    </row>
    <row r="27" spans="2:9" x14ac:dyDescent="0.25">
      <c r="B27" s="13">
        <v>25</v>
      </c>
      <c r="C27" s="6" t="s">
        <v>170</v>
      </c>
      <c r="D27" s="6" t="s">
        <v>45</v>
      </c>
      <c r="E27" s="6" t="s">
        <v>27</v>
      </c>
      <c r="F27" s="7">
        <v>1998</v>
      </c>
      <c r="G27" s="22">
        <v>3.453703703703704E-2</v>
      </c>
      <c r="H27" s="23">
        <f t="shared" si="0"/>
        <v>1.2337962962962964E-2</v>
      </c>
      <c r="I27" s="18">
        <f>1000*((G3/G27)^3)</f>
        <v>265.55186269981823</v>
      </c>
    </row>
    <row r="28" spans="2:9" x14ac:dyDescent="0.25">
      <c r="B28" s="13">
        <v>26</v>
      </c>
      <c r="C28" s="6" t="s">
        <v>203</v>
      </c>
      <c r="D28" s="6" t="s">
        <v>35</v>
      </c>
      <c r="E28" s="6" t="s">
        <v>27</v>
      </c>
      <c r="F28" s="7">
        <v>1962</v>
      </c>
      <c r="G28" s="22">
        <v>3.4699074074074077E-2</v>
      </c>
      <c r="H28" s="23">
        <f t="shared" si="0"/>
        <v>1.2500000000000001E-2</v>
      </c>
      <c r="I28" s="18">
        <f>1000*((G3/G28)^3)</f>
        <v>261.84900198659238</v>
      </c>
    </row>
    <row r="29" spans="2:9" x14ac:dyDescent="0.25">
      <c r="B29" s="13">
        <v>27</v>
      </c>
      <c r="C29" s="6" t="s">
        <v>204</v>
      </c>
      <c r="D29" s="6" t="s">
        <v>26</v>
      </c>
      <c r="E29" s="6" t="s">
        <v>29</v>
      </c>
      <c r="F29" s="7">
        <v>1997</v>
      </c>
      <c r="G29" s="22">
        <v>3.4803240740740739E-2</v>
      </c>
      <c r="H29" s="23">
        <f t="shared" si="0"/>
        <v>1.2604166666666663E-2</v>
      </c>
      <c r="I29" s="18">
        <f>1000*((G3/G29)^3)</f>
        <v>259.50487702155516</v>
      </c>
    </row>
    <row r="30" spans="2:9" x14ac:dyDescent="0.25">
      <c r="B30" s="13">
        <v>28</v>
      </c>
      <c r="C30" s="6" t="s">
        <v>172</v>
      </c>
      <c r="D30" s="6" t="s">
        <v>26</v>
      </c>
      <c r="E30" s="6" t="s">
        <v>27</v>
      </c>
      <c r="F30" s="7">
        <v>1998</v>
      </c>
      <c r="G30" s="22">
        <v>3.5694444444444445E-2</v>
      </c>
      <c r="H30" s="23">
        <f t="shared" si="0"/>
        <v>1.3495370370370369E-2</v>
      </c>
      <c r="I30" s="18">
        <f>1000*((G3/G30)^3)</f>
        <v>240.54852618284892</v>
      </c>
    </row>
    <row r="31" spans="2:9" x14ac:dyDescent="0.25">
      <c r="B31" s="13">
        <v>29</v>
      </c>
      <c r="C31" s="6" t="s">
        <v>119</v>
      </c>
      <c r="D31" s="6" t="s">
        <v>6</v>
      </c>
      <c r="E31" s="6" t="s">
        <v>11</v>
      </c>
      <c r="F31" s="7">
        <v>1997</v>
      </c>
      <c r="G31" s="22">
        <v>3.5810185185185188E-2</v>
      </c>
      <c r="H31" s="23">
        <f t="shared" si="0"/>
        <v>1.3611111111111112E-2</v>
      </c>
      <c r="I31" s="18">
        <f>1000*((G3/G31)^3)</f>
        <v>238.22365324141197</v>
      </c>
    </row>
    <row r="32" spans="2:9" x14ac:dyDescent="0.25">
      <c r="B32" s="13">
        <v>30</v>
      </c>
      <c r="C32" s="6" t="s">
        <v>205</v>
      </c>
      <c r="D32" s="6" t="s">
        <v>6</v>
      </c>
      <c r="E32" s="6" t="s">
        <v>27</v>
      </c>
      <c r="F32" s="7">
        <v>1999</v>
      </c>
      <c r="G32" s="22">
        <v>3.6122685185185181E-2</v>
      </c>
      <c r="H32" s="23">
        <f t="shared" si="0"/>
        <v>1.3923611111111105E-2</v>
      </c>
      <c r="I32" s="18">
        <f>1000*((G3/G32)^3)</f>
        <v>232.09431483108833</v>
      </c>
    </row>
    <row r="33" spans="2:12" x14ac:dyDescent="0.25">
      <c r="B33" s="13">
        <v>31</v>
      </c>
      <c r="C33" s="6" t="s">
        <v>206</v>
      </c>
      <c r="D33" s="6" t="s">
        <v>12</v>
      </c>
      <c r="E33" s="6" t="s">
        <v>14</v>
      </c>
      <c r="F33" s="7">
        <v>1999</v>
      </c>
      <c r="G33" s="22">
        <v>3.650462962962963E-2</v>
      </c>
      <c r="H33" s="23">
        <f t="shared" si="0"/>
        <v>1.4305555555555554E-2</v>
      </c>
      <c r="I33" s="18">
        <f>1000*((G3/G33)^3)</f>
        <v>224.88513095323523</v>
      </c>
    </row>
    <row r="34" spans="2:12" x14ac:dyDescent="0.25">
      <c r="B34" s="13">
        <v>32</v>
      </c>
      <c r="C34" s="6" t="s">
        <v>207</v>
      </c>
      <c r="D34" s="6" t="s">
        <v>6</v>
      </c>
      <c r="E34" s="6" t="s">
        <v>27</v>
      </c>
      <c r="F34" s="7">
        <v>1998</v>
      </c>
      <c r="G34" s="22">
        <v>3.7222222222222219E-2</v>
      </c>
      <c r="H34" s="23">
        <f t="shared" si="0"/>
        <v>1.5023148148148143E-2</v>
      </c>
      <c r="I34" s="18">
        <f>1000*((G3/G34)^3)</f>
        <v>212.12784904059137</v>
      </c>
    </row>
    <row r="35" spans="2:12" x14ac:dyDescent="0.25">
      <c r="B35" s="13">
        <v>33</v>
      </c>
      <c r="C35" s="6" t="s">
        <v>174</v>
      </c>
      <c r="D35" s="6" t="s">
        <v>34</v>
      </c>
      <c r="E35" s="6" t="s">
        <v>27</v>
      </c>
      <c r="F35" s="7">
        <v>1997</v>
      </c>
      <c r="G35" s="22">
        <v>3.7499999999999999E-2</v>
      </c>
      <c r="H35" s="23">
        <f t="shared" si="0"/>
        <v>1.5300925925925923E-2</v>
      </c>
      <c r="I35" s="18">
        <f>1000*((G3/G35)^3)</f>
        <v>207.44872878645043</v>
      </c>
    </row>
    <row r="36" spans="2:12" x14ac:dyDescent="0.25">
      <c r="B36" s="13">
        <v>34</v>
      </c>
      <c r="C36" s="6" t="s">
        <v>185</v>
      </c>
      <c r="D36" s="6" t="s">
        <v>26</v>
      </c>
      <c r="E36" s="6" t="s">
        <v>27</v>
      </c>
      <c r="F36" s="7">
        <v>1995</v>
      </c>
      <c r="G36" s="22">
        <v>3.7986111111111116E-2</v>
      </c>
      <c r="H36" s="23">
        <f t="shared" si="0"/>
        <v>1.578703703703704E-2</v>
      </c>
      <c r="I36" s="18">
        <f>1000*((G3/G36)^3)</f>
        <v>199.58600184124495</v>
      </c>
    </row>
    <row r="37" spans="2:12" x14ac:dyDescent="0.25">
      <c r="B37" s="13">
        <v>35</v>
      </c>
      <c r="C37" s="6" t="s">
        <v>140</v>
      </c>
      <c r="D37" s="6" t="s">
        <v>36</v>
      </c>
      <c r="E37" s="6" t="s">
        <v>14</v>
      </c>
      <c r="F37" s="7">
        <v>1975</v>
      </c>
      <c r="G37" s="22">
        <v>3.8032407407407411E-2</v>
      </c>
      <c r="H37" s="23">
        <f t="shared" si="0"/>
        <v>1.5833333333333335E-2</v>
      </c>
      <c r="I37" s="18">
        <f>1000*((G3/G37)^3)</f>
        <v>198.85802930094454</v>
      </c>
    </row>
    <row r="38" spans="2:12" x14ac:dyDescent="0.25">
      <c r="B38" s="13">
        <v>36</v>
      </c>
      <c r="C38" s="6" t="s">
        <v>122</v>
      </c>
      <c r="D38" s="6" t="s">
        <v>26</v>
      </c>
      <c r="E38" s="6" t="s">
        <v>11</v>
      </c>
      <c r="F38" s="7">
        <v>1999</v>
      </c>
      <c r="G38" s="22">
        <v>3.8622685185185184E-2</v>
      </c>
      <c r="H38" s="23">
        <f t="shared" si="0"/>
        <v>1.6423611111111108E-2</v>
      </c>
      <c r="I38" s="18">
        <f>1000*((G3/G38)^3)</f>
        <v>189.87911048549773</v>
      </c>
    </row>
    <row r="39" spans="2:12" x14ac:dyDescent="0.25">
      <c r="B39" s="13">
        <v>37</v>
      </c>
      <c r="C39" s="6" t="s">
        <v>175</v>
      </c>
      <c r="D39" s="6" t="s">
        <v>26</v>
      </c>
      <c r="E39" s="6" t="s">
        <v>27</v>
      </c>
      <c r="F39" s="7">
        <v>1997</v>
      </c>
      <c r="G39" s="22">
        <v>3.9293981481481485E-2</v>
      </c>
      <c r="H39" s="23">
        <f t="shared" si="0"/>
        <v>1.7094907407407409E-2</v>
      </c>
      <c r="I39" s="18">
        <f>1000*((G3/G39)^3)</f>
        <v>180.3127648128081</v>
      </c>
    </row>
    <row r="40" spans="2:12" s="2" customFormat="1" ht="18.75" x14ac:dyDescent="0.3">
      <c r="B40" s="13">
        <v>38</v>
      </c>
      <c r="C40" s="6" t="s">
        <v>141</v>
      </c>
      <c r="D40" s="6" t="s">
        <v>12</v>
      </c>
      <c r="E40" s="6" t="s">
        <v>24</v>
      </c>
      <c r="F40" s="7">
        <v>1972</v>
      </c>
      <c r="G40" s="22">
        <v>4.0983796296296296E-2</v>
      </c>
      <c r="H40" s="23">
        <f t="shared" si="0"/>
        <v>1.878472222222222E-2</v>
      </c>
      <c r="I40" s="18">
        <f>1000*((G3/G40)^3)</f>
        <v>158.91614751285212</v>
      </c>
      <c r="J40" s="3"/>
      <c r="K40"/>
      <c r="L40"/>
    </row>
    <row r="41" spans="2:12" x14ac:dyDescent="0.25">
      <c r="B41" s="13">
        <v>39</v>
      </c>
      <c r="C41" s="6" t="s">
        <v>186</v>
      </c>
      <c r="D41" s="6" t="s">
        <v>47</v>
      </c>
      <c r="E41" s="6" t="s">
        <v>27</v>
      </c>
      <c r="F41" s="7">
        <v>1971</v>
      </c>
      <c r="G41" s="22">
        <v>4.1493055555555554E-2</v>
      </c>
      <c r="H41" s="23">
        <f t="shared" si="0"/>
        <v>1.9293981481481478E-2</v>
      </c>
      <c r="I41" s="18">
        <f>1000*((G3/G41)^3)</f>
        <v>153.13636304876232</v>
      </c>
    </row>
    <row r="42" spans="2:12" x14ac:dyDescent="0.25">
      <c r="B42" s="13">
        <v>40</v>
      </c>
      <c r="C42" s="6" t="s">
        <v>176</v>
      </c>
      <c r="D42" s="6" t="s">
        <v>34</v>
      </c>
      <c r="E42" s="6" t="s">
        <v>11</v>
      </c>
      <c r="F42" s="7">
        <v>1998</v>
      </c>
      <c r="G42" s="22">
        <v>4.1747685185185186E-2</v>
      </c>
      <c r="H42" s="23">
        <f t="shared" si="0"/>
        <v>1.954861111111111E-2</v>
      </c>
      <c r="I42" s="18">
        <f>1000*((G3/G42)^3)</f>
        <v>150.35136716389437</v>
      </c>
    </row>
    <row r="43" spans="2:12" x14ac:dyDescent="0.25">
      <c r="B43" s="13">
        <v>41</v>
      </c>
      <c r="C43" s="6" t="s">
        <v>123</v>
      </c>
      <c r="D43" s="6" t="s">
        <v>15</v>
      </c>
      <c r="E43" s="6" t="s">
        <v>11</v>
      </c>
      <c r="F43" s="7">
        <v>1999</v>
      </c>
      <c r="G43" s="22">
        <v>4.1805555555555561E-2</v>
      </c>
      <c r="H43" s="23">
        <f t="shared" si="0"/>
        <v>1.9606481481481485E-2</v>
      </c>
      <c r="I43" s="18">
        <f>1000*((G3/G43)^3)</f>
        <v>149.72784832828597</v>
      </c>
    </row>
    <row r="44" spans="2:12" x14ac:dyDescent="0.25">
      <c r="B44" s="13">
        <v>42</v>
      </c>
      <c r="C44" s="6" t="s">
        <v>187</v>
      </c>
      <c r="D44" s="6" t="s">
        <v>33</v>
      </c>
      <c r="E44" s="6" t="s">
        <v>29</v>
      </c>
      <c r="F44" s="7">
        <v>1972</v>
      </c>
      <c r="G44" s="22">
        <v>4.2534722222222217E-2</v>
      </c>
      <c r="H44" s="23">
        <f t="shared" si="0"/>
        <v>2.0335648148148141E-2</v>
      </c>
      <c r="I44" s="18">
        <f>1000*((G3/G44)^3)</f>
        <v>142.1588096317893</v>
      </c>
    </row>
    <row r="45" spans="2:12" x14ac:dyDescent="0.25">
      <c r="B45" s="13">
        <v>43</v>
      </c>
      <c r="C45" s="6" t="s">
        <v>208</v>
      </c>
      <c r="D45" s="6" t="s">
        <v>15</v>
      </c>
      <c r="E45" s="6" t="s">
        <v>11</v>
      </c>
      <c r="F45" s="7">
        <v>1998</v>
      </c>
      <c r="G45" s="22">
        <v>4.5694444444444447E-2</v>
      </c>
      <c r="H45" s="23">
        <f t="shared" si="0"/>
        <v>2.3495370370370371E-2</v>
      </c>
      <c r="I45" s="18">
        <f>1000*((G3/G45)^3)</f>
        <v>114.66064395208228</v>
      </c>
    </row>
    <row r="46" spans="2:12" x14ac:dyDescent="0.25">
      <c r="B46" s="13">
        <v>44</v>
      </c>
      <c r="C46" s="6" t="s">
        <v>188</v>
      </c>
      <c r="D46" s="6" t="s">
        <v>26</v>
      </c>
      <c r="E46" s="6" t="s">
        <v>29</v>
      </c>
      <c r="F46" s="7">
        <v>1995</v>
      </c>
      <c r="G46" s="22">
        <v>4.7071759259259265E-2</v>
      </c>
      <c r="H46" s="23">
        <f t="shared" si="0"/>
        <v>2.4872685185185189E-2</v>
      </c>
      <c r="I46" s="18">
        <f>1000*((G3/G46)^3)</f>
        <v>104.88739305617489</v>
      </c>
    </row>
    <row r="47" spans="2:12" x14ac:dyDescent="0.25">
      <c r="B47" s="13">
        <v>45</v>
      </c>
      <c r="C47" s="6" t="s">
        <v>189</v>
      </c>
      <c r="D47" s="6" t="s">
        <v>28</v>
      </c>
      <c r="E47" s="6" t="s">
        <v>11</v>
      </c>
      <c r="F47" s="7">
        <v>1985</v>
      </c>
      <c r="G47" s="22">
        <v>5.153935185185185E-2</v>
      </c>
      <c r="H47" s="23">
        <f t="shared" si="0"/>
        <v>2.9340277777777774E-2</v>
      </c>
      <c r="I47" s="18">
        <f>1000*((G3/G47)^3)</f>
        <v>79.907533053428324</v>
      </c>
    </row>
    <row r="48" spans="2:12" x14ac:dyDescent="0.25">
      <c r="B48" s="13">
        <v>46</v>
      </c>
      <c r="C48" s="6" t="s">
        <v>142</v>
      </c>
      <c r="D48" s="6" t="s">
        <v>38</v>
      </c>
      <c r="E48" s="6" t="s">
        <v>14</v>
      </c>
      <c r="F48" s="7">
        <v>1967</v>
      </c>
      <c r="G48" s="22">
        <v>5.3530092592592594E-2</v>
      </c>
      <c r="H48" s="23">
        <f t="shared" si="0"/>
        <v>3.1331018518518522E-2</v>
      </c>
      <c r="I48" s="18">
        <f>1000*((G3/G48)^3)</f>
        <v>71.319878932817403</v>
      </c>
    </row>
    <row r="49" spans="2:12" x14ac:dyDescent="0.25">
      <c r="B49" s="13">
        <v>47</v>
      </c>
      <c r="C49" s="6" t="s">
        <v>144</v>
      </c>
      <c r="D49" s="6" t="s">
        <v>12</v>
      </c>
      <c r="E49" s="6"/>
      <c r="F49" s="7">
        <v>1994</v>
      </c>
      <c r="G49" s="22">
        <v>5.9375000000000004E-2</v>
      </c>
      <c r="H49" s="23">
        <f t="shared" si="0"/>
        <v>3.7175925925925932E-2</v>
      </c>
      <c r="I49" s="18">
        <f>1000*((G3/G49)^3)</f>
        <v>52.262925111967682</v>
      </c>
    </row>
    <row r="50" spans="2:12" x14ac:dyDescent="0.25">
      <c r="B50" s="13">
        <v>48</v>
      </c>
      <c r="C50" s="6" t="s">
        <v>145</v>
      </c>
      <c r="D50" s="6" t="s">
        <v>12</v>
      </c>
      <c r="E50" s="6" t="s">
        <v>27</v>
      </c>
      <c r="F50" s="7">
        <v>1995</v>
      </c>
      <c r="G50" s="22">
        <v>5.9409722222222218E-2</v>
      </c>
      <c r="H50" s="23">
        <f t="shared" si="0"/>
        <v>3.7210648148148145E-2</v>
      </c>
      <c r="I50" s="18">
        <f>1000*((G3/G50)^3)</f>
        <v>52.171342904233008</v>
      </c>
    </row>
    <row r="51" spans="2:12" x14ac:dyDescent="0.25">
      <c r="B51" s="13">
        <v>49</v>
      </c>
      <c r="C51" s="6" t="s">
        <v>146</v>
      </c>
      <c r="D51" s="6" t="s">
        <v>39</v>
      </c>
      <c r="E51" s="6" t="s">
        <v>11</v>
      </c>
      <c r="F51" s="7">
        <v>1946</v>
      </c>
      <c r="G51" s="22">
        <v>5.9652777777777777E-2</v>
      </c>
      <c r="H51" s="23">
        <f t="shared" si="0"/>
        <v>3.7453703703703697E-2</v>
      </c>
      <c r="I51" s="18">
        <f>1000*((G3/G51)^3)</f>
        <v>51.536220527474406</v>
      </c>
    </row>
    <row r="52" spans="2:12" x14ac:dyDescent="0.25">
      <c r="B52" s="14">
        <v>50</v>
      </c>
      <c r="C52" s="8" t="s">
        <v>48</v>
      </c>
      <c r="D52" s="8" t="s">
        <v>12</v>
      </c>
      <c r="E52" s="8" t="s">
        <v>14</v>
      </c>
      <c r="F52" s="9">
        <v>1995</v>
      </c>
      <c r="G52" s="24">
        <v>8.0127314814814818E-2</v>
      </c>
      <c r="H52" s="25">
        <f t="shared" si="0"/>
        <v>5.7928240740740738E-2</v>
      </c>
      <c r="I52" s="19">
        <f>1000*((G3/G52)^3)</f>
        <v>21.264873996159967</v>
      </c>
    </row>
    <row r="53" spans="2:12" ht="63" customHeight="1" x14ac:dyDescent="0.4">
      <c r="C53" s="16" t="s">
        <v>57</v>
      </c>
    </row>
    <row r="54" spans="2:12" x14ac:dyDescent="0.25">
      <c r="B54" s="12"/>
      <c r="C54" s="10"/>
      <c r="D54" s="10"/>
      <c r="E54" s="10"/>
      <c r="F54" s="11"/>
      <c r="G54" s="20" t="s">
        <v>194</v>
      </c>
      <c r="H54" s="21" t="s">
        <v>195</v>
      </c>
      <c r="I54" s="17" t="s">
        <v>59</v>
      </c>
    </row>
    <row r="55" spans="2:12" s="2" customFormat="1" ht="18.75" x14ac:dyDescent="0.3">
      <c r="B55" s="13">
        <v>1</v>
      </c>
      <c r="C55" s="6" t="s">
        <v>209</v>
      </c>
      <c r="D55" s="6" t="s">
        <v>26</v>
      </c>
      <c r="E55" s="6" t="s">
        <v>14</v>
      </c>
      <c r="F55" s="7">
        <v>2001</v>
      </c>
      <c r="G55" s="22">
        <v>3.3414351851851855E-2</v>
      </c>
      <c r="H55" s="23">
        <f>G55-$G$55</f>
        <v>0</v>
      </c>
      <c r="I55" s="18">
        <v>264.78535618514047</v>
      </c>
      <c r="J55" s="3"/>
      <c r="K55" s="6"/>
      <c r="L55"/>
    </row>
    <row r="56" spans="2:12" x14ac:dyDescent="0.25">
      <c r="B56" s="13">
        <v>2</v>
      </c>
      <c r="C56" s="6" t="s">
        <v>210</v>
      </c>
      <c r="D56" s="6" t="s">
        <v>26</v>
      </c>
      <c r="E56" s="6" t="s">
        <v>11</v>
      </c>
      <c r="F56" s="7">
        <v>2001</v>
      </c>
      <c r="G56" s="22">
        <v>3.3877314814814811E-2</v>
      </c>
      <c r="H56" s="23">
        <f t="shared" ref="H56:H65" si="1">G56-$G$55</f>
        <v>4.6296296296295669E-4</v>
      </c>
      <c r="I56" s="18">
        <v>254.07746479540026</v>
      </c>
      <c r="K56" s="6"/>
    </row>
    <row r="57" spans="2:12" x14ac:dyDescent="0.25">
      <c r="B57" s="13">
        <v>3</v>
      </c>
      <c r="C57" s="6" t="s">
        <v>211</v>
      </c>
      <c r="D57" s="6" t="s">
        <v>25</v>
      </c>
      <c r="E57" s="6"/>
      <c r="F57" s="7">
        <v>1997</v>
      </c>
      <c r="G57" s="22">
        <v>3.5752314814814813E-2</v>
      </c>
      <c r="H57" s="23">
        <f t="shared" si="1"/>
        <v>2.3379629629629584E-3</v>
      </c>
      <c r="I57" s="18">
        <v>216.16261709505491</v>
      </c>
      <c r="K57" s="6"/>
    </row>
    <row r="58" spans="2:12" x14ac:dyDescent="0.25">
      <c r="B58" s="13">
        <v>4</v>
      </c>
      <c r="C58" s="6" t="s">
        <v>212</v>
      </c>
      <c r="D58" s="6" t="s">
        <v>26</v>
      </c>
      <c r="E58" s="6" t="s">
        <v>11</v>
      </c>
      <c r="F58" s="7">
        <v>2001</v>
      </c>
      <c r="G58" s="22">
        <v>3.8900462962962963E-2</v>
      </c>
      <c r="H58" s="23">
        <f t="shared" si="1"/>
        <v>5.4861111111111083E-3</v>
      </c>
      <c r="I58" s="18">
        <v>167.81422717345748</v>
      </c>
      <c r="K58" s="6"/>
    </row>
    <row r="59" spans="2:12" x14ac:dyDescent="0.25">
      <c r="B59" s="13">
        <v>5</v>
      </c>
      <c r="C59" s="6" t="s">
        <v>213</v>
      </c>
      <c r="D59" s="6" t="s">
        <v>26</v>
      </c>
      <c r="E59" s="6" t="s">
        <v>14</v>
      </c>
      <c r="F59" s="7">
        <v>2001</v>
      </c>
      <c r="G59" s="22">
        <v>4.6574074074074073E-2</v>
      </c>
      <c r="H59" s="23">
        <f t="shared" si="1"/>
        <v>1.3159722222222218E-2</v>
      </c>
      <c r="I59" s="18">
        <v>97.782333803502084</v>
      </c>
      <c r="K59" s="6"/>
    </row>
    <row r="60" spans="2:12" x14ac:dyDescent="0.25">
      <c r="B60" s="13">
        <v>6</v>
      </c>
      <c r="C60" s="6" t="s">
        <v>214</v>
      </c>
      <c r="D60" s="6" t="s">
        <v>43</v>
      </c>
      <c r="E60" s="6" t="s">
        <v>11</v>
      </c>
      <c r="F60" s="7">
        <v>2000</v>
      </c>
      <c r="G60" s="22">
        <v>5.4340277777777779E-2</v>
      </c>
      <c r="H60" s="23">
        <f t="shared" si="1"/>
        <v>2.0925925925925924E-2</v>
      </c>
      <c r="I60" s="18">
        <v>61.564098567862885</v>
      </c>
      <c r="K60" s="6"/>
    </row>
    <row r="61" spans="2:12" x14ac:dyDescent="0.25">
      <c r="B61" s="13">
        <v>7</v>
      </c>
      <c r="C61" s="6" t="s">
        <v>215</v>
      </c>
      <c r="D61" s="6" t="s">
        <v>26</v>
      </c>
      <c r="E61" s="6" t="s">
        <v>14</v>
      </c>
      <c r="F61" s="7">
        <v>1957</v>
      </c>
      <c r="G61" s="22">
        <v>5.5E-2</v>
      </c>
      <c r="H61" s="23">
        <f t="shared" si="1"/>
        <v>2.1585648148148145E-2</v>
      </c>
      <c r="I61" s="18">
        <v>59.375190868642314</v>
      </c>
      <c r="K61" s="6"/>
    </row>
    <row r="62" spans="2:12" x14ac:dyDescent="0.25">
      <c r="B62" s="13">
        <v>8</v>
      </c>
      <c r="C62" s="6" t="s">
        <v>216</v>
      </c>
      <c r="D62" s="6" t="s">
        <v>26</v>
      </c>
      <c r="E62" s="6" t="s">
        <v>24</v>
      </c>
      <c r="F62" s="7">
        <v>2001</v>
      </c>
      <c r="G62" s="22">
        <v>5.7777777777777782E-2</v>
      </c>
      <c r="H62" s="23">
        <f t="shared" si="1"/>
        <v>2.4363425925925927E-2</v>
      </c>
      <c r="I62" s="18">
        <v>51.216581137499958</v>
      </c>
      <c r="K62" s="6"/>
    </row>
    <row r="63" spans="2:12" x14ac:dyDescent="0.25">
      <c r="B63" s="13">
        <v>9</v>
      </c>
      <c r="C63" s="6" t="s">
        <v>217</v>
      </c>
      <c r="D63" s="6" t="s">
        <v>26</v>
      </c>
      <c r="E63" s="6" t="s">
        <v>14</v>
      </c>
      <c r="F63" s="7">
        <v>2000</v>
      </c>
      <c r="G63" s="22">
        <v>6.267361111111111E-2</v>
      </c>
      <c r="H63" s="23">
        <f t="shared" si="1"/>
        <v>2.9259259259259256E-2</v>
      </c>
      <c r="I63" s="18">
        <v>40.127206949790612</v>
      </c>
      <c r="K63" s="6"/>
    </row>
    <row r="64" spans="2:12" x14ac:dyDescent="0.25">
      <c r="B64" s="13">
        <v>10</v>
      </c>
      <c r="C64" s="6" t="s">
        <v>218</v>
      </c>
      <c r="D64" s="6" t="s">
        <v>15</v>
      </c>
      <c r="E64" s="6" t="s">
        <v>11</v>
      </c>
      <c r="F64" s="7">
        <v>1962</v>
      </c>
      <c r="G64" s="22">
        <v>6.8587962962962962E-2</v>
      </c>
      <c r="H64" s="23">
        <f t="shared" si="1"/>
        <v>3.5173611111111107E-2</v>
      </c>
      <c r="I64" s="18">
        <v>30.616065138147775</v>
      </c>
      <c r="K64" s="6"/>
    </row>
    <row r="65" spans="2:12" x14ac:dyDescent="0.25">
      <c r="B65" s="14">
        <v>11</v>
      </c>
      <c r="C65" s="8" t="s">
        <v>219</v>
      </c>
      <c r="D65" s="8" t="s">
        <v>12</v>
      </c>
      <c r="E65" s="8" t="s">
        <v>24</v>
      </c>
      <c r="F65" s="9">
        <v>1999</v>
      </c>
      <c r="G65" s="24">
        <v>7.66087962962963E-2</v>
      </c>
      <c r="H65" s="25">
        <f t="shared" si="1"/>
        <v>4.3194444444444445E-2</v>
      </c>
      <c r="I65" s="19">
        <v>21.971371703597267</v>
      </c>
      <c r="K65" s="6"/>
    </row>
    <row r="66" spans="2:12" ht="63" customHeight="1" x14ac:dyDescent="0.4">
      <c r="C66" s="16" t="s">
        <v>56</v>
      </c>
    </row>
    <row r="67" spans="2:12" x14ac:dyDescent="0.25">
      <c r="B67" s="12"/>
      <c r="C67" s="10"/>
      <c r="D67" s="10"/>
      <c r="E67" s="10"/>
      <c r="F67" s="11"/>
      <c r="G67" s="20" t="s">
        <v>194</v>
      </c>
      <c r="H67" s="21" t="s">
        <v>195</v>
      </c>
      <c r="I67" s="26" t="s">
        <v>59</v>
      </c>
    </row>
    <row r="68" spans="2:12" x14ac:dyDescent="0.25">
      <c r="B68" s="13">
        <v>1</v>
      </c>
      <c r="C68" s="6" t="s">
        <v>220</v>
      </c>
      <c r="D68" s="6" t="s">
        <v>10</v>
      </c>
      <c r="E68" s="6" t="s">
        <v>11</v>
      </c>
      <c r="F68" s="7">
        <v>2002</v>
      </c>
      <c r="G68" s="22">
        <v>3.0717592592592591E-2</v>
      </c>
      <c r="H68" s="23">
        <f>G68-$G$68</f>
        <v>0</v>
      </c>
      <c r="I68" s="27">
        <v>178.68358954148732</v>
      </c>
    </row>
    <row r="69" spans="2:12" x14ac:dyDescent="0.25">
      <c r="B69" s="13">
        <v>2</v>
      </c>
      <c r="C69" s="6" t="s">
        <v>221</v>
      </c>
      <c r="D69" s="6" t="s">
        <v>12</v>
      </c>
      <c r="E69" s="6" t="s">
        <v>24</v>
      </c>
      <c r="F69" s="7">
        <v>2000</v>
      </c>
      <c r="G69" s="22">
        <v>3.1828703703703706E-2</v>
      </c>
      <c r="H69" s="23">
        <f t="shared" ref="H69:H87" si="2">G69-$G$68</f>
        <v>1.1111111111111148E-3</v>
      </c>
      <c r="I69" s="27">
        <v>160.61619840000003</v>
      </c>
    </row>
    <row r="70" spans="2:12" x14ac:dyDescent="0.25">
      <c r="B70" s="13">
        <v>3</v>
      </c>
      <c r="C70" s="6" t="s">
        <v>222</v>
      </c>
      <c r="D70" s="6" t="s">
        <v>25</v>
      </c>
      <c r="E70" s="6" t="s">
        <v>24</v>
      </c>
      <c r="F70" s="7">
        <v>2000</v>
      </c>
      <c r="G70" s="22">
        <v>3.1921296296296302E-2</v>
      </c>
      <c r="H70" s="23">
        <f t="shared" si="2"/>
        <v>1.2037037037037103E-3</v>
      </c>
      <c r="I70" s="27">
        <v>159.22257324789774</v>
      </c>
    </row>
    <row r="71" spans="2:12" x14ac:dyDescent="0.25">
      <c r="B71" s="13">
        <v>4</v>
      </c>
      <c r="C71" s="6" t="s">
        <v>223</v>
      </c>
      <c r="D71" s="6" t="s">
        <v>25</v>
      </c>
      <c r="E71" s="6" t="s">
        <v>11</v>
      </c>
      <c r="F71" s="7">
        <v>2000</v>
      </c>
      <c r="G71" s="22">
        <v>3.2615740740740744E-2</v>
      </c>
      <c r="H71" s="23">
        <f t="shared" si="2"/>
        <v>1.8981481481481523E-3</v>
      </c>
      <c r="I71" s="27">
        <v>149.26722452265733</v>
      </c>
    </row>
    <row r="72" spans="2:12" s="2" customFormat="1" ht="18.75" x14ac:dyDescent="0.3">
      <c r="B72" s="13">
        <v>5</v>
      </c>
      <c r="C72" s="6" t="s">
        <v>71</v>
      </c>
      <c r="D72" s="6" t="s">
        <v>6</v>
      </c>
      <c r="E72" s="6" t="s">
        <v>14</v>
      </c>
      <c r="F72" s="7">
        <v>2003</v>
      </c>
      <c r="G72" s="22">
        <v>3.4374999999999996E-2</v>
      </c>
      <c r="H72" s="23">
        <f t="shared" si="2"/>
        <v>3.6574074074074044E-3</v>
      </c>
      <c r="I72" s="27">
        <v>127.50231672001225</v>
      </c>
      <c r="J72" s="3"/>
      <c r="K72"/>
      <c r="L72"/>
    </row>
    <row r="73" spans="2:12" x14ac:dyDescent="0.25">
      <c r="B73" s="13">
        <v>6</v>
      </c>
      <c r="C73" s="6" t="s">
        <v>224</v>
      </c>
      <c r="D73" s="6" t="s">
        <v>15</v>
      </c>
      <c r="E73" s="6" t="s">
        <v>14</v>
      </c>
      <c r="F73" s="7">
        <v>2002</v>
      </c>
      <c r="G73" s="22">
        <v>3.5925925925925924E-2</v>
      </c>
      <c r="H73" s="23">
        <f t="shared" si="2"/>
        <v>5.2083333333333322E-3</v>
      </c>
      <c r="I73" s="27">
        <v>111.69205619995195</v>
      </c>
    </row>
    <row r="74" spans="2:12" x14ac:dyDescent="0.25">
      <c r="B74" s="13">
        <v>7</v>
      </c>
      <c r="C74" s="6" t="s">
        <v>225</v>
      </c>
      <c r="D74" s="6" t="s">
        <v>26</v>
      </c>
      <c r="E74" s="6" t="s">
        <v>14</v>
      </c>
      <c r="F74" s="7">
        <v>2001</v>
      </c>
      <c r="G74" s="22">
        <v>4.1053240740740744E-2</v>
      </c>
      <c r="H74" s="23">
        <f t="shared" si="2"/>
        <v>1.0335648148148153E-2</v>
      </c>
      <c r="I74" s="27">
        <v>74.852077489844618</v>
      </c>
    </row>
    <row r="75" spans="2:12" x14ac:dyDescent="0.25">
      <c r="B75" s="13">
        <v>8</v>
      </c>
      <c r="C75" s="6" t="s">
        <v>226</v>
      </c>
      <c r="D75" s="6" t="s">
        <v>12</v>
      </c>
      <c r="E75" s="6" t="s">
        <v>14</v>
      </c>
      <c r="F75" s="7">
        <v>2001</v>
      </c>
      <c r="G75" s="22">
        <v>4.1180555555555554E-2</v>
      </c>
      <c r="H75" s="23">
        <f t="shared" si="2"/>
        <v>1.0462962962962962E-2</v>
      </c>
      <c r="I75" s="27">
        <v>74.159978066570233</v>
      </c>
    </row>
    <row r="76" spans="2:12" x14ac:dyDescent="0.25">
      <c r="B76" s="13">
        <v>9</v>
      </c>
      <c r="C76" s="6" t="s">
        <v>227</v>
      </c>
      <c r="D76" s="6" t="s">
        <v>12</v>
      </c>
      <c r="E76" s="6" t="s">
        <v>7</v>
      </c>
      <c r="F76" s="7">
        <v>2002</v>
      </c>
      <c r="G76" s="22">
        <v>4.1689814814814818E-2</v>
      </c>
      <c r="H76" s="23">
        <f t="shared" si="2"/>
        <v>1.0972222222222227E-2</v>
      </c>
      <c r="I76" s="27">
        <v>71.475351283376753</v>
      </c>
    </row>
    <row r="77" spans="2:12" x14ac:dyDescent="0.25">
      <c r="B77" s="13">
        <v>10</v>
      </c>
      <c r="C77" s="6" t="s">
        <v>177</v>
      </c>
      <c r="D77" s="6" t="s">
        <v>12</v>
      </c>
      <c r="E77" s="6" t="s">
        <v>14</v>
      </c>
      <c r="F77" s="7">
        <v>1998</v>
      </c>
      <c r="G77" s="22">
        <v>4.2673611111111114E-2</v>
      </c>
      <c r="H77" s="23">
        <f t="shared" si="2"/>
        <v>1.1956018518518522E-2</v>
      </c>
      <c r="I77" s="27">
        <v>66.645067339358931</v>
      </c>
    </row>
    <row r="78" spans="2:12" x14ac:dyDescent="0.25">
      <c r="B78" s="13">
        <v>11</v>
      </c>
      <c r="C78" s="6" t="s">
        <v>106</v>
      </c>
      <c r="D78" s="6" t="s">
        <v>12</v>
      </c>
      <c r="E78" s="6"/>
      <c r="F78" s="7">
        <v>2000</v>
      </c>
      <c r="G78" s="22">
        <v>4.494212962962963E-2</v>
      </c>
      <c r="H78" s="23">
        <f t="shared" si="2"/>
        <v>1.4224537037037039E-2</v>
      </c>
      <c r="I78" s="27">
        <v>57.053888927170433</v>
      </c>
    </row>
    <row r="79" spans="2:12" x14ac:dyDescent="0.25">
      <c r="B79" s="13">
        <v>12</v>
      </c>
      <c r="C79" s="6" t="s">
        <v>228</v>
      </c>
      <c r="D79" s="6" t="s">
        <v>26</v>
      </c>
      <c r="E79" s="6" t="s">
        <v>24</v>
      </c>
      <c r="F79" s="7">
        <v>2002</v>
      </c>
      <c r="G79" s="22">
        <v>4.5266203703703704E-2</v>
      </c>
      <c r="H79" s="23">
        <f t="shared" si="2"/>
        <v>1.4548611111111113E-2</v>
      </c>
      <c r="I79" s="27">
        <v>55.837244221946783</v>
      </c>
    </row>
    <row r="80" spans="2:12" x14ac:dyDescent="0.25">
      <c r="B80" s="13">
        <v>13</v>
      </c>
      <c r="C80" s="6" t="s">
        <v>229</v>
      </c>
      <c r="D80" s="6" t="s">
        <v>26</v>
      </c>
      <c r="E80" s="6"/>
      <c r="F80" s="7">
        <v>1999</v>
      </c>
      <c r="G80" s="22">
        <v>4.5555555555555551E-2</v>
      </c>
      <c r="H80" s="23">
        <f t="shared" si="2"/>
        <v>1.4837962962962959E-2</v>
      </c>
      <c r="I80" s="27">
        <v>54.780015986192886</v>
      </c>
    </row>
    <row r="81" spans="2:9" x14ac:dyDescent="0.25">
      <c r="B81" s="13">
        <v>14</v>
      </c>
      <c r="C81" s="6" t="s">
        <v>179</v>
      </c>
      <c r="D81" s="6" t="s">
        <v>12</v>
      </c>
      <c r="E81" s="6" t="s">
        <v>14</v>
      </c>
      <c r="F81" s="7">
        <v>1999</v>
      </c>
      <c r="G81" s="22">
        <v>5.0682870370370371E-2</v>
      </c>
      <c r="H81" s="23">
        <f t="shared" si="2"/>
        <v>1.996527777777778E-2</v>
      </c>
      <c r="I81" s="27">
        <v>39.779799363975862</v>
      </c>
    </row>
    <row r="82" spans="2:9" x14ac:dyDescent="0.25">
      <c r="B82" s="13">
        <v>15</v>
      </c>
      <c r="C82" s="6" t="s">
        <v>166</v>
      </c>
      <c r="D82" s="6" t="s">
        <v>12</v>
      </c>
      <c r="E82" s="6" t="s">
        <v>24</v>
      </c>
      <c r="F82" s="7">
        <v>2000</v>
      </c>
      <c r="G82" s="22">
        <v>5.800925925925926E-2</v>
      </c>
      <c r="H82" s="23">
        <f t="shared" si="2"/>
        <v>2.7291666666666669E-2</v>
      </c>
      <c r="I82" s="27">
        <v>26.531037714161275</v>
      </c>
    </row>
    <row r="83" spans="2:9" x14ac:dyDescent="0.25">
      <c r="B83" s="13">
        <v>16</v>
      </c>
      <c r="C83" s="6" t="s">
        <v>230</v>
      </c>
      <c r="D83" s="6" t="s">
        <v>26</v>
      </c>
      <c r="E83" s="6" t="s">
        <v>16</v>
      </c>
      <c r="F83" s="7">
        <v>2001</v>
      </c>
      <c r="G83" s="22">
        <v>6.0173611111111108E-2</v>
      </c>
      <c r="H83" s="23">
        <f t="shared" si="2"/>
        <v>2.9456018518518517E-2</v>
      </c>
      <c r="I83" s="27">
        <v>23.769933768634186</v>
      </c>
    </row>
    <row r="84" spans="2:9" x14ac:dyDescent="0.25">
      <c r="B84" s="13">
        <v>17</v>
      </c>
      <c r="C84" s="6" t="s">
        <v>231</v>
      </c>
      <c r="D84" s="6" t="s">
        <v>15</v>
      </c>
      <c r="E84" s="6" t="s">
        <v>16</v>
      </c>
      <c r="F84" s="7">
        <v>2002</v>
      </c>
      <c r="G84" s="22">
        <v>6.8784722222222219E-2</v>
      </c>
      <c r="H84" s="23">
        <f t="shared" si="2"/>
        <v>3.8067129629629631E-2</v>
      </c>
      <c r="I84" s="27">
        <v>15.913665795526473</v>
      </c>
    </row>
    <row r="85" spans="2:9" x14ac:dyDescent="0.25">
      <c r="B85" s="13">
        <v>18</v>
      </c>
      <c r="C85" s="6" t="s">
        <v>232</v>
      </c>
      <c r="D85" s="6" t="s">
        <v>15</v>
      </c>
      <c r="E85" s="6" t="s">
        <v>24</v>
      </c>
      <c r="F85" s="7">
        <v>2001</v>
      </c>
      <c r="G85" s="22">
        <v>7.0023148148148154E-2</v>
      </c>
      <c r="H85" s="23">
        <f t="shared" si="2"/>
        <v>3.9305555555555566E-2</v>
      </c>
      <c r="I85" s="27">
        <v>15.084165890308038</v>
      </c>
    </row>
    <row r="86" spans="2:9" x14ac:dyDescent="0.25">
      <c r="B86" s="13">
        <v>19</v>
      </c>
      <c r="C86" s="6" t="s">
        <v>233</v>
      </c>
      <c r="D86" s="6" t="s">
        <v>15</v>
      </c>
      <c r="E86" s="6" t="s">
        <v>24</v>
      </c>
      <c r="F86" s="7">
        <v>2000</v>
      </c>
      <c r="G86" s="22">
        <v>7.0254629629629625E-2</v>
      </c>
      <c r="H86" s="23">
        <f t="shared" si="2"/>
        <v>3.9537037037037037E-2</v>
      </c>
      <c r="I86" s="27">
        <v>14.93555449230001</v>
      </c>
    </row>
    <row r="87" spans="2:9" x14ac:dyDescent="0.25">
      <c r="B87" s="14">
        <v>20</v>
      </c>
      <c r="C87" s="8" t="s">
        <v>234</v>
      </c>
      <c r="D87" s="8" t="s">
        <v>15</v>
      </c>
      <c r="E87" s="8" t="s">
        <v>24</v>
      </c>
      <c r="F87" s="9">
        <v>2000</v>
      </c>
      <c r="G87" s="24">
        <v>7.2337962962962965E-2</v>
      </c>
      <c r="H87" s="25">
        <f t="shared" si="2"/>
        <v>4.1620370370370377E-2</v>
      </c>
      <c r="I87" s="28">
        <v>13.681930244505605</v>
      </c>
    </row>
    <row r="88" spans="2:9" ht="63" customHeight="1" x14ac:dyDescent="0.4">
      <c r="C88" s="16" t="s">
        <v>55</v>
      </c>
    </row>
    <row r="89" spans="2:9" x14ac:dyDescent="0.25">
      <c r="B89" s="12"/>
      <c r="C89" s="10"/>
      <c r="D89" s="10"/>
      <c r="E89" s="10"/>
      <c r="F89" s="11"/>
      <c r="G89" s="20" t="s">
        <v>194</v>
      </c>
      <c r="H89" s="21" t="s">
        <v>195</v>
      </c>
      <c r="I89" s="26" t="s">
        <v>59</v>
      </c>
    </row>
    <row r="90" spans="2:9" x14ac:dyDescent="0.25">
      <c r="B90" s="13">
        <v>2</v>
      </c>
      <c r="C90" s="6" t="s">
        <v>236</v>
      </c>
      <c r="D90" s="6" t="s">
        <v>15</v>
      </c>
      <c r="E90" s="6" t="s">
        <v>24</v>
      </c>
      <c r="F90" s="7">
        <v>1971</v>
      </c>
      <c r="G90" s="22">
        <v>2.1516203703703704E-2</v>
      </c>
      <c r="H90" s="23">
        <f>G90-$G$90</f>
        <v>0</v>
      </c>
      <c r="I90" s="27">
        <v>66.57049439030024</v>
      </c>
    </row>
    <row r="91" spans="2:9" x14ac:dyDescent="0.25">
      <c r="B91" s="13">
        <v>3</v>
      </c>
      <c r="C91" s="6" t="s">
        <v>237</v>
      </c>
      <c r="D91" s="6" t="s">
        <v>12</v>
      </c>
      <c r="E91" s="6"/>
      <c r="F91" s="7">
        <v>2004</v>
      </c>
      <c r="G91" s="22">
        <v>3.1817129629629633E-2</v>
      </c>
      <c r="H91" s="23">
        <f t="shared" ref="H91:H120" si="3">G91-$G$90</f>
        <v>1.0300925925925929E-2</v>
      </c>
      <c r="I91" s="27">
        <v>20.587126450880145</v>
      </c>
    </row>
    <row r="92" spans="2:9" x14ac:dyDescent="0.25">
      <c r="B92" s="13">
        <v>4</v>
      </c>
      <c r="C92" s="6" t="s">
        <v>238</v>
      </c>
      <c r="D92" s="6" t="s">
        <v>13</v>
      </c>
      <c r="E92" s="6"/>
      <c r="F92" s="7">
        <v>2003</v>
      </c>
      <c r="G92" s="22">
        <v>3.3819444444444451E-2</v>
      </c>
      <c r="H92" s="23">
        <f t="shared" si="3"/>
        <v>1.2303240740740747E-2</v>
      </c>
      <c r="I92" s="27">
        <v>17.142703624352656</v>
      </c>
    </row>
    <row r="93" spans="2:9" x14ac:dyDescent="0.25">
      <c r="B93" s="13">
        <v>5</v>
      </c>
      <c r="C93" s="6" t="s">
        <v>239</v>
      </c>
      <c r="D93" s="6" t="s">
        <v>12</v>
      </c>
      <c r="E93" s="6"/>
      <c r="F93" s="7">
        <v>2002</v>
      </c>
      <c r="G93" s="22">
        <v>3.4756944444444444E-2</v>
      </c>
      <c r="H93" s="23">
        <f t="shared" si="3"/>
        <v>1.324074074074074E-2</v>
      </c>
      <c r="I93" s="27">
        <v>15.792611615969079</v>
      </c>
    </row>
    <row r="94" spans="2:9" x14ac:dyDescent="0.25">
      <c r="B94" s="13">
        <v>6</v>
      </c>
      <c r="C94" s="6" t="s">
        <v>240</v>
      </c>
      <c r="D94" s="6" t="s">
        <v>6</v>
      </c>
      <c r="E94" s="6" t="s">
        <v>7</v>
      </c>
      <c r="F94" s="7">
        <v>2002</v>
      </c>
      <c r="G94" s="22">
        <v>3.4953703703703702E-2</v>
      </c>
      <c r="H94" s="23">
        <f t="shared" si="3"/>
        <v>1.3437499999999998E-2</v>
      </c>
      <c r="I94" s="27">
        <v>15.527413648930819</v>
      </c>
    </row>
    <row r="95" spans="2:9" x14ac:dyDescent="0.25">
      <c r="B95" s="13">
        <v>7</v>
      </c>
      <c r="C95" s="6" t="s">
        <v>241</v>
      </c>
      <c r="D95" s="6" t="s">
        <v>8</v>
      </c>
      <c r="E95" s="6"/>
      <c r="F95" s="7">
        <v>2006</v>
      </c>
      <c r="G95" s="22">
        <v>3.5671296296296298E-2</v>
      </c>
      <c r="H95" s="23">
        <f t="shared" si="3"/>
        <v>1.4155092592592594E-2</v>
      </c>
      <c r="I95" s="27">
        <v>14.609052454905351</v>
      </c>
    </row>
    <row r="96" spans="2:9" x14ac:dyDescent="0.25">
      <c r="B96" s="13">
        <v>8</v>
      </c>
      <c r="C96" s="6" t="s">
        <v>242</v>
      </c>
      <c r="D96" s="6" t="s">
        <v>34</v>
      </c>
      <c r="E96" s="6" t="s">
        <v>9</v>
      </c>
      <c r="F96" s="7">
        <v>2004</v>
      </c>
      <c r="G96" s="22">
        <v>4.2650462962962959E-2</v>
      </c>
      <c r="H96" s="23">
        <f t="shared" si="3"/>
        <v>2.1134259259259255E-2</v>
      </c>
      <c r="I96" s="27">
        <v>8.5468774139784696</v>
      </c>
    </row>
    <row r="97" spans="2:12" x14ac:dyDescent="0.25">
      <c r="B97" s="13">
        <v>9</v>
      </c>
      <c r="C97" s="6" t="s">
        <v>243</v>
      </c>
      <c r="D97" s="6" t="s">
        <v>37</v>
      </c>
      <c r="E97" s="6"/>
      <c r="F97" s="7">
        <v>1989</v>
      </c>
      <c r="G97" s="22">
        <v>4.3032407407407408E-2</v>
      </c>
      <c r="H97" s="23">
        <f t="shared" si="3"/>
        <v>2.1516203703703704E-2</v>
      </c>
      <c r="I97" s="27">
        <v>8.32131179878753</v>
      </c>
    </row>
    <row r="98" spans="2:12" x14ac:dyDescent="0.25">
      <c r="B98" s="13">
        <v>10</v>
      </c>
      <c r="C98" s="6" t="s">
        <v>78</v>
      </c>
      <c r="D98" s="6" t="s">
        <v>12</v>
      </c>
      <c r="E98" s="6"/>
      <c r="F98" s="7">
        <v>2006</v>
      </c>
      <c r="G98" s="22">
        <v>4.3495370370370372E-2</v>
      </c>
      <c r="H98" s="23">
        <f t="shared" si="3"/>
        <v>2.1979166666666668E-2</v>
      </c>
      <c r="I98" s="27">
        <v>8.0584149064897144</v>
      </c>
    </row>
    <row r="99" spans="2:12" x14ac:dyDescent="0.25">
      <c r="B99" s="13">
        <v>11</v>
      </c>
      <c r="C99" s="6" t="s">
        <v>157</v>
      </c>
      <c r="D99" s="6" t="s">
        <v>12</v>
      </c>
      <c r="E99" s="6" t="s">
        <v>24</v>
      </c>
      <c r="F99" s="7">
        <v>2002</v>
      </c>
      <c r="G99" s="22">
        <v>4.3576388888888894E-2</v>
      </c>
      <c r="H99" s="23">
        <f t="shared" si="3"/>
        <v>2.206018518518519E-2</v>
      </c>
      <c r="I99" s="27">
        <v>8.0135510879802965</v>
      </c>
    </row>
    <row r="100" spans="2:12" x14ac:dyDescent="0.25">
      <c r="B100" s="13">
        <v>12</v>
      </c>
      <c r="C100" s="6" t="s">
        <v>244</v>
      </c>
      <c r="D100" s="6" t="s">
        <v>12</v>
      </c>
      <c r="E100" s="6" t="s">
        <v>14</v>
      </c>
      <c r="F100" s="7">
        <v>2003</v>
      </c>
      <c r="G100" s="22">
        <v>4.4756944444444446E-2</v>
      </c>
      <c r="H100" s="23">
        <f t="shared" si="3"/>
        <v>2.3240740740740742E-2</v>
      </c>
      <c r="I100" s="27">
        <v>7.3960090750876795</v>
      </c>
    </row>
    <row r="101" spans="2:12" x14ac:dyDescent="0.25">
      <c r="B101" s="13">
        <v>13</v>
      </c>
      <c r="C101" s="6" t="s">
        <v>245</v>
      </c>
      <c r="D101" s="6" t="s">
        <v>12</v>
      </c>
      <c r="E101" s="6" t="s">
        <v>14</v>
      </c>
      <c r="F101" s="7">
        <v>2002</v>
      </c>
      <c r="G101" s="22">
        <v>4.4780092592592587E-2</v>
      </c>
      <c r="H101" s="23">
        <f t="shared" si="3"/>
        <v>2.3263888888888883E-2</v>
      </c>
      <c r="I101" s="27">
        <v>7.3845453585939511</v>
      </c>
    </row>
    <row r="102" spans="2:12" x14ac:dyDescent="0.25">
      <c r="B102" s="13">
        <v>14</v>
      </c>
      <c r="C102" s="6" t="s">
        <v>246</v>
      </c>
      <c r="D102" s="6" t="s">
        <v>34</v>
      </c>
      <c r="E102" s="6" t="s">
        <v>27</v>
      </c>
      <c r="F102" s="7">
        <v>1996</v>
      </c>
      <c r="G102" s="22">
        <v>4.6319444444444441E-2</v>
      </c>
      <c r="H102" s="23">
        <f t="shared" si="3"/>
        <v>2.4803240740740737E-2</v>
      </c>
      <c r="I102" s="27">
        <v>6.6725017858608071</v>
      </c>
    </row>
    <row r="103" spans="2:12" s="2" customFormat="1" ht="18.75" x14ac:dyDescent="0.3">
      <c r="B103" s="13">
        <v>15</v>
      </c>
      <c r="C103" s="6" t="s">
        <v>247</v>
      </c>
      <c r="D103" s="6" t="s">
        <v>15</v>
      </c>
      <c r="E103" s="6" t="s">
        <v>16</v>
      </c>
      <c r="F103" s="7">
        <v>2003</v>
      </c>
      <c r="G103" s="22">
        <v>4.9189814814814818E-2</v>
      </c>
      <c r="H103" s="23">
        <f t="shared" si="3"/>
        <v>2.7673611111111114E-2</v>
      </c>
      <c r="I103" s="27">
        <v>5.5712565982495423</v>
      </c>
      <c r="J103" s="3"/>
      <c r="K103"/>
      <c r="L103"/>
    </row>
    <row r="104" spans="2:12" x14ac:dyDescent="0.25">
      <c r="B104" s="13">
        <v>16</v>
      </c>
      <c r="C104" s="6" t="s">
        <v>248</v>
      </c>
      <c r="D104" s="6" t="s">
        <v>13</v>
      </c>
      <c r="E104" s="6"/>
      <c r="F104" s="7">
        <v>2003</v>
      </c>
      <c r="G104" s="22">
        <v>5.6620370370370376E-2</v>
      </c>
      <c r="H104" s="23">
        <f t="shared" si="3"/>
        <v>3.5104166666666672E-2</v>
      </c>
      <c r="I104" s="27">
        <v>3.6530919732434293</v>
      </c>
    </row>
    <row r="105" spans="2:12" x14ac:dyDescent="0.25">
      <c r="B105" s="13">
        <v>17</v>
      </c>
      <c r="C105" s="6" t="s">
        <v>82</v>
      </c>
      <c r="D105" s="6" t="s">
        <v>12</v>
      </c>
      <c r="E105" s="6"/>
      <c r="F105" s="7">
        <v>2004</v>
      </c>
      <c r="G105" s="22">
        <v>5.6979166666666664E-2</v>
      </c>
      <c r="H105" s="23">
        <f t="shared" si="3"/>
        <v>3.546296296296296E-2</v>
      </c>
      <c r="I105" s="27">
        <v>3.5845153480986562</v>
      </c>
    </row>
    <row r="106" spans="2:12" x14ac:dyDescent="0.25">
      <c r="B106" s="13">
        <v>18</v>
      </c>
      <c r="C106" s="6" t="s">
        <v>83</v>
      </c>
      <c r="D106" s="6" t="s">
        <v>12</v>
      </c>
      <c r="E106" s="6"/>
      <c r="F106" s="7">
        <v>2003</v>
      </c>
      <c r="G106" s="22">
        <v>5.8159722222222217E-2</v>
      </c>
      <c r="H106" s="23">
        <f t="shared" si="3"/>
        <v>3.6643518518518513E-2</v>
      </c>
      <c r="I106" s="27">
        <v>3.3706352112608422</v>
      </c>
    </row>
    <row r="107" spans="2:12" x14ac:dyDescent="0.25">
      <c r="B107" s="13">
        <v>19</v>
      </c>
      <c r="C107" s="6" t="s">
        <v>84</v>
      </c>
      <c r="D107" s="6" t="s">
        <v>12</v>
      </c>
      <c r="E107" s="6"/>
      <c r="F107" s="7">
        <v>2004</v>
      </c>
      <c r="G107" s="22">
        <v>5.9189814814814813E-2</v>
      </c>
      <c r="H107" s="23">
        <f t="shared" si="3"/>
        <v>3.7673611111111109E-2</v>
      </c>
      <c r="I107" s="27">
        <v>3.1977004682648746</v>
      </c>
    </row>
    <row r="108" spans="2:12" x14ac:dyDescent="0.25">
      <c r="B108" s="13">
        <v>20</v>
      </c>
      <c r="C108" s="6" t="s">
        <v>159</v>
      </c>
      <c r="D108" s="6" t="s">
        <v>12</v>
      </c>
      <c r="E108" s="6"/>
      <c r="F108" s="7">
        <v>2002</v>
      </c>
      <c r="G108" s="22">
        <v>5.9467592592592593E-2</v>
      </c>
      <c r="H108" s="23">
        <f t="shared" si="3"/>
        <v>3.7951388888888889E-2</v>
      </c>
      <c r="I108" s="27">
        <v>3.1530993267400782</v>
      </c>
    </row>
    <row r="109" spans="2:12" x14ac:dyDescent="0.25">
      <c r="B109" s="13">
        <v>21</v>
      </c>
      <c r="C109" s="6" t="s">
        <v>85</v>
      </c>
      <c r="D109" s="6" t="s">
        <v>12</v>
      </c>
      <c r="E109" s="6"/>
      <c r="F109" s="7">
        <v>2006</v>
      </c>
      <c r="G109" s="22">
        <v>6.1921296296296301E-2</v>
      </c>
      <c r="H109" s="23">
        <f t="shared" si="3"/>
        <v>4.0405092592592597E-2</v>
      </c>
      <c r="I109" s="27">
        <v>2.7929207043344606</v>
      </c>
    </row>
    <row r="110" spans="2:12" x14ac:dyDescent="0.25">
      <c r="B110" s="13">
        <v>22</v>
      </c>
      <c r="C110" s="6" t="s">
        <v>86</v>
      </c>
      <c r="D110" s="6" t="s">
        <v>12</v>
      </c>
      <c r="E110" s="6"/>
      <c r="F110" s="7">
        <v>2007</v>
      </c>
      <c r="G110" s="22">
        <v>6.4722222222222223E-2</v>
      </c>
      <c r="H110" s="23">
        <f t="shared" si="3"/>
        <v>4.3206018518518519E-2</v>
      </c>
      <c r="I110" s="27">
        <v>2.4457860488502727</v>
      </c>
    </row>
    <row r="111" spans="2:12" x14ac:dyDescent="0.25">
      <c r="B111" s="13">
        <v>23</v>
      </c>
      <c r="C111" s="6" t="s">
        <v>160</v>
      </c>
      <c r="D111" s="6" t="s">
        <v>8</v>
      </c>
      <c r="E111" s="6" t="s">
        <v>7</v>
      </c>
      <c r="F111" s="7">
        <v>2002</v>
      </c>
      <c r="G111" s="22">
        <v>6.5451388888888892E-2</v>
      </c>
      <c r="H111" s="23">
        <f t="shared" si="3"/>
        <v>4.3935185185185188E-2</v>
      </c>
      <c r="I111" s="27">
        <v>2.3649508742049967</v>
      </c>
    </row>
    <row r="112" spans="2:12" x14ac:dyDescent="0.25">
      <c r="B112" s="13">
        <v>24</v>
      </c>
      <c r="C112" s="6" t="s">
        <v>87</v>
      </c>
      <c r="D112" s="6" t="s">
        <v>12</v>
      </c>
      <c r="E112" s="6"/>
      <c r="F112" s="7">
        <v>2006</v>
      </c>
      <c r="G112" s="22">
        <v>6.6006944444444438E-2</v>
      </c>
      <c r="H112" s="23">
        <f t="shared" si="3"/>
        <v>4.4490740740740733E-2</v>
      </c>
      <c r="I112" s="27">
        <v>2.3057373616866426</v>
      </c>
    </row>
    <row r="113" spans="2:12" x14ac:dyDescent="0.25">
      <c r="B113" s="13">
        <v>25</v>
      </c>
      <c r="C113" s="6" t="s">
        <v>88</v>
      </c>
      <c r="D113" s="6" t="s">
        <v>12</v>
      </c>
      <c r="E113" s="6"/>
      <c r="F113" s="7">
        <v>2002</v>
      </c>
      <c r="G113" s="22">
        <v>6.7500000000000004E-2</v>
      </c>
      <c r="H113" s="23">
        <f t="shared" si="3"/>
        <v>4.59837962962963E-2</v>
      </c>
      <c r="I113" s="27">
        <v>2.1560925833448881</v>
      </c>
    </row>
    <row r="114" spans="2:12" x14ac:dyDescent="0.25">
      <c r="B114" s="13">
        <v>26</v>
      </c>
      <c r="C114" s="6" t="s">
        <v>89</v>
      </c>
      <c r="D114" s="6" t="s">
        <v>12</v>
      </c>
      <c r="E114" s="6"/>
      <c r="F114" s="7">
        <v>2003</v>
      </c>
      <c r="G114" s="22">
        <v>6.8703703703703697E-2</v>
      </c>
      <c r="H114" s="23">
        <f t="shared" si="3"/>
        <v>4.7187499999999993E-2</v>
      </c>
      <c r="I114" s="27">
        <v>2.0447408563030574</v>
      </c>
    </row>
    <row r="115" spans="2:12" x14ac:dyDescent="0.25">
      <c r="B115" s="13">
        <v>27</v>
      </c>
      <c r="C115" s="6" t="s">
        <v>161</v>
      </c>
      <c r="D115" s="6" t="s">
        <v>8</v>
      </c>
      <c r="E115" s="6" t="s">
        <v>9</v>
      </c>
      <c r="F115" s="7">
        <v>2003</v>
      </c>
      <c r="G115" s="22">
        <v>6.9641203703703705E-2</v>
      </c>
      <c r="H115" s="23">
        <f t="shared" si="3"/>
        <v>4.8125000000000001E-2</v>
      </c>
      <c r="I115" s="27">
        <v>1.9632694881772501</v>
      </c>
    </row>
    <row r="116" spans="2:12" s="2" customFormat="1" ht="18.75" x14ac:dyDescent="0.3">
      <c r="B116" s="13">
        <v>28</v>
      </c>
      <c r="C116" s="6" t="s">
        <v>90</v>
      </c>
      <c r="D116" s="6" t="s">
        <v>12</v>
      </c>
      <c r="E116" s="6"/>
      <c r="F116" s="7">
        <v>2004</v>
      </c>
      <c r="G116" s="22">
        <v>7.0300925925925919E-2</v>
      </c>
      <c r="H116" s="23">
        <f t="shared" si="3"/>
        <v>4.8784722222222215E-2</v>
      </c>
      <c r="I116" s="27">
        <v>1.9085150492540939</v>
      </c>
      <c r="J116" s="3"/>
      <c r="K116"/>
      <c r="L116"/>
    </row>
    <row r="117" spans="2:12" x14ac:dyDescent="0.25">
      <c r="B117" s="13">
        <v>29</v>
      </c>
      <c r="C117" s="6" t="s">
        <v>91</v>
      </c>
      <c r="D117" s="6" t="s">
        <v>12</v>
      </c>
      <c r="E117" s="6"/>
      <c r="F117" s="7">
        <v>2003</v>
      </c>
      <c r="G117" s="22">
        <v>7.0914351851851853E-2</v>
      </c>
      <c r="H117" s="23">
        <f t="shared" si="3"/>
        <v>4.9398148148148149E-2</v>
      </c>
      <c r="I117" s="27">
        <v>1.8594149164564926</v>
      </c>
    </row>
    <row r="118" spans="2:12" x14ac:dyDescent="0.25">
      <c r="B118" s="13">
        <v>30</v>
      </c>
      <c r="C118" s="6" t="s">
        <v>235</v>
      </c>
      <c r="D118" s="6" t="s">
        <v>12</v>
      </c>
      <c r="E118" s="6"/>
      <c r="F118" s="7">
        <v>2004</v>
      </c>
      <c r="G118" s="22">
        <v>7.2222222222222229E-2</v>
      </c>
      <c r="H118" s="23">
        <f t="shared" si="3"/>
        <v>5.0706018518518525E-2</v>
      </c>
      <c r="I118" s="27">
        <v>1.7602168844905297</v>
      </c>
    </row>
    <row r="119" spans="2:12" x14ac:dyDescent="0.25">
      <c r="B119" s="13">
        <v>31</v>
      </c>
      <c r="C119" s="6" t="s">
        <v>93</v>
      </c>
      <c r="D119" s="6" t="s">
        <v>12</v>
      </c>
      <c r="E119" s="6"/>
      <c r="F119" s="7">
        <v>2003</v>
      </c>
      <c r="G119" s="22">
        <v>7.9317129629629626E-2</v>
      </c>
      <c r="H119" s="23">
        <f t="shared" si="3"/>
        <v>5.7800925925925922E-2</v>
      </c>
      <c r="I119" s="27">
        <v>1.3288554935715899</v>
      </c>
    </row>
    <row r="120" spans="2:12" x14ac:dyDescent="0.25">
      <c r="B120" s="14">
        <v>32</v>
      </c>
      <c r="C120" s="8" t="s">
        <v>162</v>
      </c>
      <c r="D120" s="8" t="s">
        <v>12</v>
      </c>
      <c r="E120" s="8" t="s">
        <v>16</v>
      </c>
      <c r="F120" s="9">
        <v>2003</v>
      </c>
      <c r="G120" s="24">
        <v>8.0254629629629634E-2</v>
      </c>
      <c r="H120" s="25">
        <f t="shared" si="3"/>
        <v>5.873842592592593E-2</v>
      </c>
      <c r="I120" s="28">
        <v>1.2828280266649039</v>
      </c>
    </row>
    <row r="121" spans="2:12" ht="63" customHeight="1" x14ac:dyDescent="0.4">
      <c r="C121" s="16" t="s">
        <v>249</v>
      </c>
    </row>
    <row r="122" spans="2:12" x14ac:dyDescent="0.25">
      <c r="C122" t="s">
        <v>17</v>
      </c>
      <c r="D122" t="s">
        <v>8</v>
      </c>
      <c r="F122" s="4">
        <v>2005</v>
      </c>
      <c r="G122" s="15" t="s">
        <v>18</v>
      </c>
      <c r="H122" s="4" t="s">
        <v>19</v>
      </c>
      <c r="I122" s="5">
        <v>0</v>
      </c>
    </row>
    <row r="123" spans="2:12" x14ac:dyDescent="0.25">
      <c r="C123" t="s">
        <v>20</v>
      </c>
      <c r="D123" t="s">
        <v>8</v>
      </c>
      <c r="F123" s="4">
        <v>2005</v>
      </c>
      <c r="G123" s="15" t="s">
        <v>18</v>
      </c>
      <c r="H123" s="4" t="s">
        <v>19</v>
      </c>
      <c r="I123" s="5">
        <v>0</v>
      </c>
    </row>
    <row r="124" spans="2:12" x14ac:dyDescent="0.25">
      <c r="C124" t="s">
        <v>21</v>
      </c>
      <c r="D124" t="s">
        <v>6</v>
      </c>
      <c r="E124" t="s">
        <v>16</v>
      </c>
      <c r="F124" s="4">
        <v>2002</v>
      </c>
      <c r="G124" s="15" t="s">
        <v>18</v>
      </c>
      <c r="H124" s="4" t="s">
        <v>19</v>
      </c>
      <c r="I124" s="5">
        <v>0</v>
      </c>
    </row>
    <row r="125" spans="2:12" x14ac:dyDescent="0.25">
      <c r="C125" t="s">
        <v>22</v>
      </c>
      <c r="D125" t="s">
        <v>12</v>
      </c>
      <c r="E125" t="s">
        <v>7</v>
      </c>
      <c r="F125" s="4">
        <v>2002</v>
      </c>
      <c r="G125" s="15" t="s">
        <v>18</v>
      </c>
      <c r="H125" s="4" t="s">
        <v>19</v>
      </c>
      <c r="I125" s="5">
        <v>0</v>
      </c>
    </row>
    <row r="126" spans="2:12" x14ac:dyDescent="0.25">
      <c r="C126" t="s">
        <v>23</v>
      </c>
      <c r="D126" t="s">
        <v>12</v>
      </c>
      <c r="E126" t="s">
        <v>24</v>
      </c>
      <c r="F126" s="4">
        <v>2002</v>
      </c>
      <c r="G126" s="15" t="s">
        <v>18</v>
      </c>
      <c r="H126" s="4" t="s">
        <v>19</v>
      </c>
      <c r="I126" s="5">
        <v>0</v>
      </c>
    </row>
    <row r="127" spans="2:12" s="2" customFormat="1" ht="18.75" x14ac:dyDescent="0.3">
      <c r="B127" s="4"/>
      <c r="C127" t="s">
        <v>40</v>
      </c>
      <c r="D127" t="s">
        <v>12</v>
      </c>
      <c r="E127" t="s">
        <v>27</v>
      </c>
      <c r="F127" s="4">
        <v>1996</v>
      </c>
      <c r="G127" s="15" t="s">
        <v>18</v>
      </c>
      <c r="H127" s="4" t="s">
        <v>19</v>
      </c>
      <c r="I127" s="5">
        <v>0</v>
      </c>
      <c r="J127" s="3"/>
      <c r="L127"/>
    </row>
    <row r="128" spans="2:12" x14ac:dyDescent="0.25">
      <c r="C128" t="s">
        <v>41</v>
      </c>
      <c r="D128" t="s">
        <v>33</v>
      </c>
      <c r="E128" t="s">
        <v>11</v>
      </c>
      <c r="F128" s="4">
        <v>1970</v>
      </c>
      <c r="G128" s="15" t="s">
        <v>18</v>
      </c>
      <c r="H128" s="4" t="s">
        <v>19</v>
      </c>
      <c r="I128" s="5">
        <v>0</v>
      </c>
    </row>
    <row r="129" spans="3:9" x14ac:dyDescent="0.25">
      <c r="C129" t="s">
        <v>42</v>
      </c>
      <c r="D129" t="s">
        <v>39</v>
      </c>
      <c r="E129" t="s">
        <v>27</v>
      </c>
      <c r="F129" s="4">
        <v>1959</v>
      </c>
      <c r="G129" s="15" t="s">
        <v>18</v>
      </c>
      <c r="H129" s="4" t="s">
        <v>19</v>
      </c>
      <c r="I129" s="5">
        <v>0</v>
      </c>
    </row>
    <row r="130" spans="3:9" x14ac:dyDescent="0.25">
      <c r="C130" t="s">
        <v>44</v>
      </c>
      <c r="D130" t="s">
        <v>45</v>
      </c>
      <c r="E130" t="s">
        <v>14</v>
      </c>
      <c r="F130" s="4">
        <v>2001</v>
      </c>
      <c r="G130" s="15" t="s">
        <v>18</v>
      </c>
      <c r="H130" s="4" t="s">
        <v>19</v>
      </c>
      <c r="I130" s="5">
        <v>0</v>
      </c>
    </row>
    <row r="131" spans="3:9" x14ac:dyDescent="0.25">
      <c r="C131" t="s">
        <v>46</v>
      </c>
      <c r="D131" t="s">
        <v>15</v>
      </c>
      <c r="E131" t="s">
        <v>24</v>
      </c>
      <c r="F131" s="4">
        <v>1999</v>
      </c>
      <c r="G131" s="15" t="s">
        <v>18</v>
      </c>
      <c r="H131" s="4" t="s">
        <v>19</v>
      </c>
      <c r="I131" s="5">
        <v>0</v>
      </c>
    </row>
    <row r="132" spans="3:9" x14ac:dyDescent="0.25">
      <c r="C132" t="s">
        <v>49</v>
      </c>
      <c r="D132" t="s">
        <v>47</v>
      </c>
      <c r="E132" t="s">
        <v>29</v>
      </c>
      <c r="F132" s="4">
        <v>1972</v>
      </c>
      <c r="G132" s="15" t="s">
        <v>18</v>
      </c>
      <c r="H132" s="4" t="s">
        <v>19</v>
      </c>
      <c r="I132" s="5">
        <v>0</v>
      </c>
    </row>
  </sheetData>
  <sortState ref="B87:L118">
    <sortCondition ref="G87:G11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"/>
  <sheetViews>
    <sheetView topLeftCell="C144" workbookViewId="0">
      <selection activeCell="H152" sqref="H152:I156"/>
    </sheetView>
  </sheetViews>
  <sheetFormatPr defaultRowHeight="15" x14ac:dyDescent="0.25"/>
  <cols>
    <col min="1" max="1" width="36.5703125" bestFit="1" customWidth="1"/>
    <col min="2" max="2" width="7" customWidth="1"/>
    <col min="3" max="3" width="23.7109375" bestFit="1" customWidth="1"/>
    <col min="4" max="4" width="23.140625" bestFit="1" customWidth="1"/>
    <col min="5" max="5" width="6.5703125" customWidth="1"/>
    <col min="6" max="6" width="5" customWidth="1"/>
    <col min="7" max="7" width="10.5703125" bestFit="1" customWidth="1"/>
    <col min="8" max="8" width="6.7109375" customWidth="1"/>
    <col min="9" max="9" width="9.140625" style="3"/>
    <col min="11" max="11" width="23.7109375" bestFit="1" customWidth="1"/>
    <col min="13" max="13" width="15" bestFit="1" customWidth="1"/>
  </cols>
  <sheetData>
    <row r="1" spans="1:14" ht="15.75" thickBot="1" x14ac:dyDescent="0.3"/>
    <row r="2" spans="1:14" ht="15.75" thickBot="1" x14ac:dyDescent="0.3">
      <c r="A2" s="47" t="s">
        <v>1</v>
      </c>
      <c r="B2" s="47" t="s">
        <v>337</v>
      </c>
      <c r="C2" s="47"/>
      <c r="D2" s="47" t="s">
        <v>338</v>
      </c>
      <c r="E2" s="47" t="s">
        <v>4</v>
      </c>
      <c r="F2" s="47" t="s">
        <v>339</v>
      </c>
      <c r="G2" s="47" t="s">
        <v>340</v>
      </c>
      <c r="H2" s="47" t="s">
        <v>341</v>
      </c>
      <c r="K2" s="47" t="s">
        <v>342</v>
      </c>
    </row>
    <row r="3" spans="1:14" ht="15.75" thickBot="1" x14ac:dyDescent="0.3">
      <c r="A3" s="48">
        <v>1</v>
      </c>
      <c r="B3" s="49">
        <v>134</v>
      </c>
      <c r="C3" s="50" t="s">
        <v>256</v>
      </c>
      <c r="D3" s="50" t="s">
        <v>343</v>
      </c>
      <c r="E3" s="49" t="s">
        <v>344</v>
      </c>
      <c r="F3" s="49">
        <v>1978</v>
      </c>
      <c r="G3" s="51">
        <v>0.02</v>
      </c>
      <c r="H3" s="52" t="s">
        <v>257</v>
      </c>
      <c r="I3" s="3">
        <v>1000</v>
      </c>
      <c r="K3" s="50" t="s">
        <v>345</v>
      </c>
      <c r="M3" t="str">
        <f>LEFT(C3,14)</f>
        <v>Грицан Руслан</v>
      </c>
      <c r="N3" t="e">
        <f>VLOOKUP(M3,'общий зачет'!#REF!,3,0)</f>
        <v>#REF!</v>
      </c>
    </row>
    <row r="4" spans="1:14" ht="15.75" thickBot="1" x14ac:dyDescent="0.3">
      <c r="A4" s="48">
        <v>2</v>
      </c>
      <c r="B4" s="49">
        <v>23</v>
      </c>
      <c r="C4" s="50" t="s">
        <v>125</v>
      </c>
      <c r="D4" s="50" t="s">
        <v>346</v>
      </c>
      <c r="E4" s="49" t="s">
        <v>347</v>
      </c>
      <c r="F4" s="49">
        <v>1986</v>
      </c>
      <c r="G4" s="51">
        <v>2.0474537037037038E-2</v>
      </c>
      <c r="H4" s="52" t="s">
        <v>257</v>
      </c>
      <c r="I4" s="3">
        <v>932.0682527744093</v>
      </c>
      <c r="K4" s="50" t="s">
        <v>348</v>
      </c>
      <c r="M4" t="str">
        <f t="shared" ref="M4:M67" si="0">LEFT(C4,14)</f>
        <v>Гладилин Дмитр</v>
      </c>
      <c r="N4" t="e">
        <f>VLOOKUP(M4,'общий зачет'!#REF!,3,0)</f>
        <v>#REF!</v>
      </c>
    </row>
    <row r="5" spans="1:14" ht="15.75" thickBot="1" x14ac:dyDescent="0.3">
      <c r="A5" s="48">
        <v>3</v>
      </c>
      <c r="B5" s="49">
        <v>127</v>
      </c>
      <c r="C5" s="50" t="s">
        <v>258</v>
      </c>
      <c r="D5" s="50" t="s">
        <v>349</v>
      </c>
      <c r="E5" s="49" t="s">
        <v>350</v>
      </c>
      <c r="F5" s="49">
        <v>1988</v>
      </c>
      <c r="G5" s="51">
        <v>2.0532407407407405E-2</v>
      </c>
      <c r="H5" s="52" t="s">
        <v>257</v>
      </c>
      <c r="I5" s="3">
        <v>924.20937146268454</v>
      </c>
      <c r="K5" s="50" t="s">
        <v>351</v>
      </c>
      <c r="M5" t="str">
        <f t="shared" si="0"/>
        <v>Глухов Валера</v>
      </c>
      <c r="N5" t="e">
        <f>VLOOKUP(M5,'общий зачет'!#REF!,3,0)</f>
        <v>#REF!</v>
      </c>
    </row>
    <row r="6" spans="1:14" ht="15.75" thickBot="1" x14ac:dyDescent="0.3">
      <c r="A6" s="48">
        <v>4</v>
      </c>
      <c r="B6" s="49">
        <v>140</v>
      </c>
      <c r="C6" s="50" t="s">
        <v>259</v>
      </c>
      <c r="D6" s="50" t="s">
        <v>343</v>
      </c>
      <c r="E6" s="49" t="s">
        <v>352</v>
      </c>
      <c r="F6" s="49">
        <v>1992</v>
      </c>
      <c r="G6" s="51">
        <v>2.0810185185185185E-2</v>
      </c>
      <c r="H6" s="52" t="s">
        <v>257</v>
      </c>
      <c r="I6" s="3">
        <v>887.6916857565551</v>
      </c>
      <c r="K6" s="50" t="s">
        <v>353</v>
      </c>
      <c r="M6" t="str">
        <f t="shared" si="0"/>
        <v>Медведев Григо</v>
      </c>
      <c r="N6" t="e">
        <f>VLOOKUP(M6,'общий зачет'!#REF!,3,0)</f>
        <v>#REF!</v>
      </c>
    </row>
    <row r="7" spans="1:14" ht="15.75" thickBot="1" x14ac:dyDescent="0.3">
      <c r="A7" s="48">
        <v>5</v>
      </c>
      <c r="B7" s="49">
        <v>125</v>
      </c>
      <c r="C7" s="50" t="s">
        <v>260</v>
      </c>
      <c r="D7" s="50" t="s">
        <v>349</v>
      </c>
      <c r="E7" s="49" t="s">
        <v>344</v>
      </c>
      <c r="F7" s="49">
        <v>1971</v>
      </c>
      <c r="G7" s="51">
        <v>2.1157407407407406E-2</v>
      </c>
      <c r="H7" s="52" t="s">
        <v>257</v>
      </c>
      <c r="I7" s="3">
        <v>844.70028407130883</v>
      </c>
      <c r="K7" s="50" t="s">
        <v>354</v>
      </c>
      <c r="M7" t="str">
        <f t="shared" si="0"/>
        <v>Журкин Максим</v>
      </c>
      <c r="N7" t="e">
        <f>VLOOKUP(M7,'общий зачет'!#REF!,3,0)</f>
        <v>#REF!</v>
      </c>
    </row>
    <row r="8" spans="1:14" ht="15.75" thickBot="1" x14ac:dyDescent="0.3">
      <c r="A8" s="48">
        <v>6</v>
      </c>
      <c r="B8" s="49">
        <v>69</v>
      </c>
      <c r="C8" s="50" t="s">
        <v>127</v>
      </c>
      <c r="D8" s="50" t="s">
        <v>355</v>
      </c>
      <c r="E8" s="49" t="s">
        <v>352</v>
      </c>
      <c r="F8" s="49">
        <v>1982</v>
      </c>
      <c r="G8" s="51">
        <v>2.1400462962962965E-2</v>
      </c>
      <c r="H8" s="52" t="s">
        <v>257</v>
      </c>
      <c r="I8" s="3">
        <v>816.24490034886446</v>
      </c>
      <c r="K8" s="50" t="s">
        <v>356</v>
      </c>
      <c r="M8" t="str">
        <f t="shared" si="0"/>
        <v>Мяльдзин Анато</v>
      </c>
      <c r="N8" t="e">
        <f>VLOOKUP(M8,'общий зачет'!#REF!,3,0)</f>
        <v>#REF!</v>
      </c>
    </row>
    <row r="9" spans="1:14" ht="15.75" thickBot="1" x14ac:dyDescent="0.3">
      <c r="A9" s="48">
        <v>7</v>
      </c>
      <c r="B9" s="49">
        <v>38</v>
      </c>
      <c r="C9" s="50" t="s">
        <v>261</v>
      </c>
      <c r="D9" s="50" t="s">
        <v>357</v>
      </c>
      <c r="E9" s="49" t="s">
        <v>344</v>
      </c>
      <c r="F9" s="49">
        <v>1977</v>
      </c>
      <c r="G9" s="51">
        <v>2.165509259259259E-2</v>
      </c>
      <c r="H9" s="52" t="s">
        <v>257</v>
      </c>
      <c r="I9" s="3">
        <v>787.7888902982653</v>
      </c>
      <c r="K9" s="50" t="s">
        <v>358</v>
      </c>
      <c r="M9" t="str">
        <f t="shared" si="0"/>
        <v>Груздев Андрей</v>
      </c>
      <c r="N9" t="e">
        <f>VLOOKUP(M9,'общий зачет'!#REF!,3,0)</f>
        <v>#REF!</v>
      </c>
    </row>
    <row r="10" spans="1:14" ht="15.75" thickBot="1" x14ac:dyDescent="0.3">
      <c r="A10" s="48">
        <v>8</v>
      </c>
      <c r="B10" s="49">
        <v>115</v>
      </c>
      <c r="C10" s="50" t="s">
        <v>262</v>
      </c>
      <c r="D10" s="50" t="s">
        <v>359</v>
      </c>
      <c r="E10" s="49" t="s">
        <v>347</v>
      </c>
      <c r="F10" s="49">
        <v>1984</v>
      </c>
      <c r="G10" s="51">
        <v>2.2037037037037036E-2</v>
      </c>
      <c r="H10" s="52" t="s">
        <v>257</v>
      </c>
      <c r="I10" s="3">
        <v>747.53302210651964</v>
      </c>
      <c r="K10" s="50" t="s">
        <v>360</v>
      </c>
      <c r="M10" t="str">
        <f t="shared" si="0"/>
        <v>Корнев Андрей</v>
      </c>
      <c r="N10" t="e">
        <f>VLOOKUP(M10,'общий зачет'!#REF!,3,0)</f>
        <v>#REF!</v>
      </c>
    </row>
    <row r="11" spans="1:14" ht="15.75" thickBot="1" x14ac:dyDescent="0.3">
      <c r="A11" s="48">
        <v>9</v>
      </c>
      <c r="B11" s="49">
        <v>118</v>
      </c>
      <c r="C11" s="50" t="s">
        <v>263</v>
      </c>
      <c r="D11" s="50" t="s">
        <v>361</v>
      </c>
      <c r="E11" s="49" t="s">
        <v>352</v>
      </c>
      <c r="F11" s="49">
        <v>1981</v>
      </c>
      <c r="G11" s="51">
        <v>2.2060185185185183E-2</v>
      </c>
      <c r="H11" s="52" t="s">
        <v>257</v>
      </c>
      <c r="I11" s="3">
        <v>745.18229105723913</v>
      </c>
      <c r="K11" s="50" t="s">
        <v>362</v>
      </c>
      <c r="M11" t="str">
        <f t="shared" si="0"/>
        <v>Кузьмин Дмитри</v>
      </c>
      <c r="N11" t="e">
        <f>VLOOKUP(M11,'общий зачет'!#REF!,3,0)</f>
        <v>#REF!</v>
      </c>
    </row>
    <row r="12" spans="1:14" ht="15.75" thickBot="1" x14ac:dyDescent="0.3">
      <c r="A12" s="48">
        <v>10</v>
      </c>
      <c r="B12" s="49">
        <v>21</v>
      </c>
      <c r="C12" s="50" t="s">
        <v>264</v>
      </c>
      <c r="D12" s="50" t="s">
        <v>359</v>
      </c>
      <c r="E12" s="49" t="s">
        <v>352</v>
      </c>
      <c r="F12" s="49">
        <v>1991</v>
      </c>
      <c r="G12" s="51">
        <v>2.2615740740740742E-2</v>
      </c>
      <c r="H12" s="52" t="s">
        <v>257</v>
      </c>
      <c r="I12" s="3">
        <v>691.60406347787432</v>
      </c>
      <c r="K12" s="50" t="s">
        <v>363</v>
      </c>
      <c r="M12" t="str">
        <f t="shared" si="0"/>
        <v>Рябинин Пётр</v>
      </c>
      <c r="N12" t="e">
        <f>VLOOKUP(M12,'общий зачет'!#REF!,3,0)</f>
        <v>#REF!</v>
      </c>
    </row>
    <row r="13" spans="1:14" ht="15.75" thickBot="1" x14ac:dyDescent="0.3">
      <c r="A13" s="48">
        <v>11</v>
      </c>
      <c r="B13" s="49">
        <v>63</v>
      </c>
      <c r="C13" s="50" t="s">
        <v>265</v>
      </c>
      <c r="D13" s="50" t="s">
        <v>364</v>
      </c>
      <c r="E13" s="49" t="s">
        <v>352</v>
      </c>
      <c r="F13" s="49">
        <v>1994</v>
      </c>
      <c r="G13" s="51">
        <v>2.3240740740740742E-2</v>
      </c>
      <c r="H13" s="52" t="s">
        <v>257</v>
      </c>
      <c r="I13" s="3">
        <v>637.29438051669456</v>
      </c>
      <c r="K13" s="50" t="s">
        <v>365</v>
      </c>
      <c r="M13" t="str">
        <f t="shared" si="0"/>
        <v>Панов Иван</v>
      </c>
      <c r="N13" t="e">
        <f>VLOOKUP(M13,'общий зачет'!#REF!,3,0)</f>
        <v>#REF!</v>
      </c>
    </row>
    <row r="14" spans="1:14" ht="15.75" thickBot="1" x14ac:dyDescent="0.3">
      <c r="A14" s="48">
        <v>12</v>
      </c>
      <c r="B14" s="49">
        <v>113</v>
      </c>
      <c r="C14" s="50" t="s">
        <v>130</v>
      </c>
      <c r="D14" s="50" t="s">
        <v>359</v>
      </c>
      <c r="E14" s="49" t="s">
        <v>366</v>
      </c>
      <c r="F14" s="49">
        <v>1985</v>
      </c>
      <c r="G14" s="51">
        <v>2.4143518518518519E-2</v>
      </c>
      <c r="H14" s="52" t="s">
        <v>257</v>
      </c>
      <c r="I14" s="3">
        <v>568.44480542353483</v>
      </c>
      <c r="K14" s="50" t="s">
        <v>367</v>
      </c>
      <c r="M14" t="str">
        <f t="shared" si="0"/>
        <v>Аборнев Алекса</v>
      </c>
      <c r="N14" t="e">
        <f>VLOOKUP(M14,'общий зачет'!#REF!,3,0)</f>
        <v>#REF!</v>
      </c>
    </row>
    <row r="15" spans="1:14" ht="15.75" thickBot="1" x14ac:dyDescent="0.3">
      <c r="A15" s="48">
        <v>13</v>
      </c>
      <c r="B15" s="49">
        <v>18</v>
      </c>
      <c r="C15" s="50" t="s">
        <v>266</v>
      </c>
      <c r="D15" s="50" t="s">
        <v>368</v>
      </c>
      <c r="E15" s="49" t="s">
        <v>347</v>
      </c>
      <c r="F15" s="49">
        <v>1987</v>
      </c>
      <c r="G15" s="51">
        <v>2.4375000000000004E-2</v>
      </c>
      <c r="H15" s="52" t="s">
        <v>257</v>
      </c>
      <c r="I15" s="3">
        <v>552.40310861612602</v>
      </c>
      <c r="K15" s="50" t="s">
        <v>369</v>
      </c>
      <c r="M15" t="str">
        <f t="shared" si="0"/>
        <v>Сухов Артём</v>
      </c>
      <c r="N15" t="e">
        <f>VLOOKUP(M15,'общий зачет'!#REF!,3,0)</f>
        <v>#REF!</v>
      </c>
    </row>
    <row r="16" spans="1:14" ht="15.75" thickBot="1" x14ac:dyDescent="0.3">
      <c r="A16" s="48">
        <v>14</v>
      </c>
      <c r="B16" s="49">
        <v>167</v>
      </c>
      <c r="C16" s="50" t="s">
        <v>267</v>
      </c>
      <c r="D16" s="50" t="s">
        <v>368</v>
      </c>
      <c r="E16" s="49" t="s">
        <v>347</v>
      </c>
      <c r="F16" s="49">
        <v>1986</v>
      </c>
      <c r="G16" s="51">
        <v>2.4444444444444446E-2</v>
      </c>
      <c r="H16" s="52" t="s">
        <v>257</v>
      </c>
      <c r="I16" s="3">
        <v>547.70848985725002</v>
      </c>
      <c r="K16" s="50" t="s">
        <v>370</v>
      </c>
      <c r="M16" t="str">
        <f t="shared" si="0"/>
        <v>Лукин Андрей</v>
      </c>
      <c r="N16" t="e">
        <f>VLOOKUP(M16,'общий зачет'!#REF!,3,0)</f>
        <v>#REF!</v>
      </c>
    </row>
    <row r="17" spans="1:14" ht="15.75" thickBot="1" x14ac:dyDescent="0.3">
      <c r="A17" s="48">
        <v>15</v>
      </c>
      <c r="B17" s="49">
        <v>61</v>
      </c>
      <c r="C17" s="50" t="s">
        <v>268</v>
      </c>
      <c r="D17" s="50" t="s">
        <v>364</v>
      </c>
      <c r="E17" s="49" t="s">
        <v>366</v>
      </c>
      <c r="F17" s="49">
        <v>1985</v>
      </c>
      <c r="G17" s="51">
        <v>2.4722222222222225E-2</v>
      </c>
      <c r="H17" s="52" t="s">
        <v>257</v>
      </c>
      <c r="I17" s="3">
        <v>529.45306814909566</v>
      </c>
      <c r="K17" s="50" t="s">
        <v>371</v>
      </c>
      <c r="M17" t="str">
        <f t="shared" si="0"/>
        <v>Коломнин Дмитр</v>
      </c>
      <c r="N17" t="e">
        <f>VLOOKUP(M17,'общий зачет'!#REF!,3,0)</f>
        <v>#REF!</v>
      </c>
    </row>
    <row r="18" spans="1:14" ht="15.75" thickBot="1" x14ac:dyDescent="0.3">
      <c r="A18" s="48">
        <v>16</v>
      </c>
      <c r="B18" s="49">
        <v>1</v>
      </c>
      <c r="C18" s="50" t="s">
        <v>269</v>
      </c>
      <c r="D18" s="50" t="s">
        <v>359</v>
      </c>
      <c r="E18" s="49" t="s">
        <v>366</v>
      </c>
      <c r="F18" s="49">
        <v>1984</v>
      </c>
      <c r="G18" s="51">
        <v>2.56712962962963E-2</v>
      </c>
      <c r="H18" s="52" t="s">
        <v>257</v>
      </c>
      <c r="I18" s="3">
        <v>472.87525553699459</v>
      </c>
      <c r="K18" s="50" t="s">
        <v>372</v>
      </c>
      <c r="M18" t="str">
        <f t="shared" si="0"/>
        <v>Ястребков Конс</v>
      </c>
      <c r="N18" t="e">
        <f>VLOOKUP(M18,'общий зачет'!#REF!,3,0)</f>
        <v>#REF!</v>
      </c>
    </row>
    <row r="19" spans="1:14" ht="15.75" thickBot="1" x14ac:dyDescent="0.3">
      <c r="A19" s="48">
        <v>17</v>
      </c>
      <c r="B19" s="49">
        <v>32</v>
      </c>
      <c r="C19" s="50" t="s">
        <v>137</v>
      </c>
      <c r="D19" s="50" t="s">
        <v>373</v>
      </c>
      <c r="E19" s="49" t="s">
        <v>366</v>
      </c>
      <c r="F19" s="49">
        <v>1976</v>
      </c>
      <c r="G19" s="51">
        <v>2.5775462962962962E-2</v>
      </c>
      <c r="H19" s="52" t="s">
        <v>257</v>
      </c>
      <c r="I19" s="3">
        <v>467.16528542753304</v>
      </c>
      <c r="K19" s="50" t="s">
        <v>374</v>
      </c>
      <c r="M19" t="str">
        <f t="shared" si="0"/>
        <v>Скопинский Анд</v>
      </c>
      <c r="N19" t="e">
        <f>VLOOKUP(M19,'общий зачет'!#REF!,3,0)</f>
        <v>#REF!</v>
      </c>
    </row>
    <row r="20" spans="1:14" ht="15.75" thickBot="1" x14ac:dyDescent="0.3">
      <c r="A20" s="48">
        <v>18</v>
      </c>
      <c r="B20" s="49">
        <v>112</v>
      </c>
      <c r="C20" s="50" t="s">
        <v>270</v>
      </c>
      <c r="D20" s="50" t="s">
        <v>373</v>
      </c>
      <c r="E20" s="49" t="s">
        <v>352</v>
      </c>
      <c r="F20" s="49">
        <v>1974</v>
      </c>
      <c r="G20" s="51">
        <v>2.613425925925926E-2</v>
      </c>
      <c r="H20" s="52" t="s">
        <v>257</v>
      </c>
      <c r="I20" s="3">
        <v>448.18715099766104</v>
      </c>
      <c r="K20" s="50" t="s">
        <v>375</v>
      </c>
      <c r="M20" t="str">
        <f t="shared" si="0"/>
        <v>Рыбаков Андрей</v>
      </c>
      <c r="N20" t="e">
        <f>VLOOKUP(M20,'общий зачет'!#REF!,3,0)</f>
        <v>#REF!</v>
      </c>
    </row>
    <row r="21" spans="1:14" ht="15.75" thickBot="1" x14ac:dyDescent="0.3">
      <c r="A21" s="48">
        <v>19</v>
      </c>
      <c r="B21" s="49">
        <v>93</v>
      </c>
      <c r="C21" s="50" t="s">
        <v>148</v>
      </c>
      <c r="D21" s="50" t="s">
        <v>376</v>
      </c>
      <c r="E21" s="49" t="s">
        <v>347</v>
      </c>
      <c r="F21" s="49">
        <v>1996</v>
      </c>
      <c r="G21" s="51">
        <v>2.630787037037037E-2</v>
      </c>
      <c r="H21" s="52" t="s">
        <v>257</v>
      </c>
      <c r="I21" s="3">
        <v>439.37253641000774</v>
      </c>
      <c r="K21" s="50" t="s">
        <v>377</v>
      </c>
      <c r="M21" t="str">
        <f t="shared" si="0"/>
        <v>Куприянов Алек</v>
      </c>
      <c r="N21" t="e">
        <f>VLOOKUP(M21,'общий зачет'!#REF!,3,0)</f>
        <v>#REF!</v>
      </c>
    </row>
    <row r="22" spans="1:14" ht="15.75" thickBot="1" x14ac:dyDescent="0.3">
      <c r="A22" s="48">
        <v>20</v>
      </c>
      <c r="B22" s="49">
        <v>2</v>
      </c>
      <c r="C22" s="50" t="s">
        <v>135</v>
      </c>
      <c r="D22" s="50" t="s">
        <v>376</v>
      </c>
      <c r="E22" s="49" t="s">
        <v>347</v>
      </c>
      <c r="F22" s="49">
        <v>1961</v>
      </c>
      <c r="G22" s="51">
        <v>2.6817129629629632E-2</v>
      </c>
      <c r="H22" s="52" t="s">
        <v>257</v>
      </c>
      <c r="I22" s="3">
        <v>414.81372074141785</v>
      </c>
      <c r="K22" s="50" t="s">
        <v>378</v>
      </c>
      <c r="M22" t="str">
        <f t="shared" si="0"/>
        <v>Елфимов Борис</v>
      </c>
      <c r="N22" t="e">
        <f>VLOOKUP(M22,'общий зачет'!#REF!,3,0)</f>
        <v>#REF!</v>
      </c>
    </row>
    <row r="23" spans="1:14" ht="15.75" thickBot="1" x14ac:dyDescent="0.3">
      <c r="A23" s="48">
        <v>21</v>
      </c>
      <c r="B23" s="49">
        <v>117</v>
      </c>
      <c r="C23" s="50" t="s">
        <v>133</v>
      </c>
      <c r="D23" s="50" t="s">
        <v>373</v>
      </c>
      <c r="E23" s="49" t="s">
        <v>347</v>
      </c>
      <c r="F23" s="49">
        <v>1971</v>
      </c>
      <c r="G23" s="51">
        <v>2.7511574074074074E-2</v>
      </c>
      <c r="H23" s="52" t="s">
        <v>257</v>
      </c>
      <c r="I23" s="3">
        <v>384.18788815494304</v>
      </c>
      <c r="K23" s="50" t="s">
        <v>379</v>
      </c>
      <c r="M23" t="str">
        <f t="shared" si="0"/>
        <v>Скопинский Сер</v>
      </c>
      <c r="N23" t="e">
        <f>VLOOKUP(M23,'общий зачет'!#REF!,3,0)</f>
        <v>#REF!</v>
      </c>
    </row>
    <row r="24" spans="1:14" ht="15.75" thickBot="1" x14ac:dyDescent="0.3">
      <c r="A24" s="48">
        <v>22</v>
      </c>
      <c r="B24" s="49">
        <v>130</v>
      </c>
      <c r="C24" s="50" t="s">
        <v>271</v>
      </c>
      <c r="D24" s="50" t="s">
        <v>380</v>
      </c>
      <c r="E24" s="49" t="s">
        <v>352</v>
      </c>
      <c r="F24" s="49">
        <v>1990</v>
      </c>
      <c r="G24" s="51">
        <v>2.7662037037037041E-2</v>
      </c>
      <c r="H24" s="52" t="s">
        <v>257</v>
      </c>
      <c r="I24" s="3">
        <v>377.95275169739864</v>
      </c>
      <c r="K24" s="50" t="s">
        <v>381</v>
      </c>
      <c r="M24" t="str">
        <f t="shared" si="0"/>
        <v xml:space="preserve">Картвелишвили </v>
      </c>
      <c r="N24" t="e">
        <f>VLOOKUP(M24,'общий зачет'!#REF!,3,0)</f>
        <v>#REF!</v>
      </c>
    </row>
    <row r="25" spans="1:14" ht="15.75" thickBot="1" x14ac:dyDescent="0.3">
      <c r="A25" s="48">
        <v>23</v>
      </c>
      <c r="B25" s="49">
        <v>17</v>
      </c>
      <c r="C25" s="50" t="s">
        <v>136</v>
      </c>
      <c r="D25" s="50" t="s">
        <v>368</v>
      </c>
      <c r="E25" s="49" t="s">
        <v>347</v>
      </c>
      <c r="F25" s="49">
        <v>1996</v>
      </c>
      <c r="G25" s="51">
        <v>2.7962962962962964E-2</v>
      </c>
      <c r="H25" s="52" t="s">
        <v>257</v>
      </c>
      <c r="I25" s="3">
        <v>365.88147783689044</v>
      </c>
      <c r="K25" s="50" t="s">
        <v>382</v>
      </c>
      <c r="M25" t="str">
        <f t="shared" si="0"/>
        <v>Сламе Кирилл</v>
      </c>
      <c r="N25" t="e">
        <f>VLOOKUP(M25,'общий зачет'!#REF!,3,0)</f>
        <v>#REF!</v>
      </c>
    </row>
    <row r="26" spans="1:14" ht="15.75" thickBot="1" x14ac:dyDescent="0.3">
      <c r="A26" s="48">
        <v>24</v>
      </c>
      <c r="B26" s="49">
        <v>68</v>
      </c>
      <c r="C26" s="50" t="s">
        <v>143</v>
      </c>
      <c r="D26" s="50" t="s">
        <v>380</v>
      </c>
      <c r="E26" s="49" t="s">
        <v>383</v>
      </c>
      <c r="F26" s="49">
        <v>1957</v>
      </c>
      <c r="G26" s="51">
        <v>2.8333333333333332E-2</v>
      </c>
      <c r="H26" s="52" t="s">
        <v>294</v>
      </c>
      <c r="I26" s="3">
        <v>60.117152825482833</v>
      </c>
      <c r="K26" s="50" t="s">
        <v>384</v>
      </c>
      <c r="M26" t="str">
        <f t="shared" si="0"/>
        <v>Шофинов Владим</v>
      </c>
      <c r="N26" t="e">
        <f>VLOOKUP(M26,'общий зачет'!#REF!,3,0)</f>
        <v>#REF!</v>
      </c>
    </row>
    <row r="27" spans="1:14" ht="15.75" thickBot="1" x14ac:dyDescent="0.3">
      <c r="A27" s="48">
        <v>25</v>
      </c>
      <c r="B27" s="49">
        <v>150</v>
      </c>
      <c r="C27" s="50" t="s">
        <v>305</v>
      </c>
      <c r="D27" s="50" t="s">
        <v>343</v>
      </c>
      <c r="E27" s="49" t="s">
        <v>385</v>
      </c>
      <c r="F27" s="49">
        <v>1976</v>
      </c>
      <c r="G27" s="51">
        <v>2.8634259259259262E-2</v>
      </c>
      <c r="H27" s="52" t="s">
        <v>294</v>
      </c>
      <c r="I27" s="3">
        <v>58.241635036521316</v>
      </c>
      <c r="K27" s="50" t="s">
        <v>386</v>
      </c>
      <c r="M27" t="str">
        <f t="shared" si="0"/>
        <v>Чвёрткин Павел</v>
      </c>
      <c r="N27" t="e">
        <f>VLOOKUP(M27,'общий зачет'!#REF!,3,0)</f>
        <v>#REF!</v>
      </c>
    </row>
    <row r="28" spans="1:14" ht="15.75" thickBot="1" x14ac:dyDescent="0.3">
      <c r="A28" s="48">
        <v>26</v>
      </c>
      <c r="B28" s="49">
        <v>104</v>
      </c>
      <c r="C28" s="50" t="s">
        <v>272</v>
      </c>
      <c r="D28" s="50" t="s">
        <v>387</v>
      </c>
      <c r="E28" s="49" t="s">
        <v>383</v>
      </c>
      <c r="F28" s="49">
        <v>1974</v>
      </c>
      <c r="G28" s="51">
        <v>2.9247685185185186E-2</v>
      </c>
      <c r="H28" s="52" t="s">
        <v>257</v>
      </c>
      <c r="I28" s="3">
        <v>319.75363380372903</v>
      </c>
      <c r="K28" s="50" t="s">
        <v>388</v>
      </c>
      <c r="M28" t="str">
        <f t="shared" si="0"/>
        <v>Коробов Алекса</v>
      </c>
      <c r="N28" t="e">
        <f>VLOOKUP(M28,'общий зачет'!#REF!,3,0)</f>
        <v>#REF!</v>
      </c>
    </row>
    <row r="29" spans="1:14" ht="15.75" thickBot="1" x14ac:dyDescent="0.3">
      <c r="A29" s="48">
        <v>27</v>
      </c>
      <c r="B29" s="49">
        <v>114</v>
      </c>
      <c r="C29" s="50" t="s">
        <v>273</v>
      </c>
      <c r="D29" s="50" t="s">
        <v>389</v>
      </c>
      <c r="E29" s="49" t="s">
        <v>347</v>
      </c>
      <c r="F29" s="49">
        <v>1981</v>
      </c>
      <c r="G29" s="51">
        <v>3.1469907407407412E-2</v>
      </c>
      <c r="H29" s="52" t="s">
        <v>257</v>
      </c>
      <c r="I29" s="3">
        <v>256.68683298811754</v>
      </c>
      <c r="K29" s="50" t="s">
        <v>390</v>
      </c>
      <c r="M29" t="str">
        <f t="shared" si="0"/>
        <v>Савельев Серге</v>
      </c>
      <c r="N29" t="e">
        <f>VLOOKUP(M29,'общий зачет'!#REF!,3,0)</f>
        <v>#REF!</v>
      </c>
    </row>
    <row r="30" spans="1:14" ht="15.75" thickBot="1" x14ac:dyDescent="0.3">
      <c r="A30" s="48">
        <v>28</v>
      </c>
      <c r="B30" s="49">
        <v>6</v>
      </c>
      <c r="C30" s="50" t="s">
        <v>274</v>
      </c>
      <c r="D30" s="50" t="s">
        <v>359</v>
      </c>
      <c r="E30" s="49" t="s">
        <v>347</v>
      </c>
      <c r="F30" s="49">
        <v>1996</v>
      </c>
      <c r="G30" s="51">
        <v>3.5972222222222218E-2</v>
      </c>
      <c r="H30" s="52" t="s">
        <v>257</v>
      </c>
      <c r="I30" s="3">
        <v>171.86529349436887</v>
      </c>
      <c r="K30" s="50" t="s">
        <v>391</v>
      </c>
      <c r="M30" t="str">
        <f t="shared" si="0"/>
        <v>Миронов Артём</v>
      </c>
      <c r="N30" t="e">
        <f>VLOOKUP(M30,'общий зачет'!#REF!,3,0)</f>
        <v>#REF!</v>
      </c>
    </row>
    <row r="31" spans="1:14" ht="15.75" thickBot="1" x14ac:dyDescent="0.3">
      <c r="A31" s="48">
        <v>29</v>
      </c>
      <c r="B31" s="49">
        <v>128</v>
      </c>
      <c r="C31" s="50" t="s">
        <v>150</v>
      </c>
      <c r="D31" s="50" t="s">
        <v>373</v>
      </c>
      <c r="E31" s="49" t="s">
        <v>366</v>
      </c>
      <c r="F31" s="49">
        <v>1970</v>
      </c>
      <c r="G31" s="51">
        <v>3.7766203703703705E-2</v>
      </c>
      <c r="H31" s="52" t="s">
        <v>257</v>
      </c>
      <c r="I31" s="3">
        <v>148.51830806761387</v>
      </c>
      <c r="K31" s="50" t="s">
        <v>392</v>
      </c>
      <c r="M31" t="str">
        <f t="shared" si="0"/>
        <v>Ульянов Илья</v>
      </c>
      <c r="N31" t="e">
        <f>VLOOKUP(M31,'общий зачет'!#REF!,3,0)</f>
        <v>#REF!</v>
      </c>
    </row>
    <row r="32" spans="1:14" ht="15.75" thickBot="1" x14ac:dyDescent="0.3">
      <c r="A32" s="48">
        <v>30</v>
      </c>
      <c r="B32" s="49">
        <v>111</v>
      </c>
      <c r="C32" s="50" t="s">
        <v>275</v>
      </c>
      <c r="D32" s="50" t="s">
        <v>368</v>
      </c>
      <c r="E32" s="49" t="s">
        <v>385</v>
      </c>
      <c r="F32" s="49">
        <v>1995</v>
      </c>
      <c r="G32" s="51">
        <v>3.8321759259259257E-2</v>
      </c>
      <c r="H32" s="52" t="s">
        <v>257</v>
      </c>
      <c r="I32" s="3">
        <v>142.15222840854264</v>
      </c>
      <c r="K32" s="50" t="s">
        <v>393</v>
      </c>
      <c r="M32" t="str">
        <f t="shared" si="0"/>
        <v>Чернышов Никол</v>
      </c>
      <c r="N32" t="e">
        <f>VLOOKUP(M32,'общий зачет'!#REF!,3,0)</f>
        <v>#REF!</v>
      </c>
    </row>
    <row r="33" spans="1:14" ht="15.75" thickBot="1" x14ac:dyDescent="0.3">
      <c r="A33" s="48">
        <v>31</v>
      </c>
      <c r="B33" s="49">
        <v>102</v>
      </c>
      <c r="C33" s="50" t="s">
        <v>141</v>
      </c>
      <c r="D33" s="50" t="s">
        <v>387</v>
      </c>
      <c r="E33" s="49" t="s">
        <v>385</v>
      </c>
      <c r="F33" s="49">
        <v>1972</v>
      </c>
      <c r="G33" s="51">
        <v>5.4849537037037037E-2</v>
      </c>
      <c r="H33" s="52" t="s">
        <v>257</v>
      </c>
      <c r="I33" s="3">
        <v>48.480946310247788</v>
      </c>
      <c r="K33" s="50" t="s">
        <v>394</v>
      </c>
      <c r="M33" t="str">
        <f t="shared" si="0"/>
        <v>Гребенев Павел</v>
      </c>
      <c r="N33" t="e">
        <f>VLOOKUP(M33,'общий зачет'!#REF!,3,0)</f>
        <v>#REF!</v>
      </c>
    </row>
    <row r="34" spans="1:14" ht="15.75" thickBot="1" x14ac:dyDescent="0.3">
      <c r="A34" s="48">
        <v>32</v>
      </c>
      <c r="B34" s="49">
        <v>40</v>
      </c>
      <c r="C34" s="50" t="s">
        <v>253</v>
      </c>
      <c r="D34" s="50" t="s">
        <v>357</v>
      </c>
      <c r="E34" s="49" t="s">
        <v>347</v>
      </c>
      <c r="F34" s="49">
        <v>1996</v>
      </c>
      <c r="G34" s="49"/>
      <c r="H34" s="52" t="s">
        <v>254</v>
      </c>
      <c r="K34" s="50" t="s">
        <v>395</v>
      </c>
      <c r="M34" t="str">
        <f t="shared" si="0"/>
        <v>Кочетков Серге</v>
      </c>
      <c r="N34" t="e">
        <f>VLOOKUP(M34,'общий зачет'!#REF!,3,0)</f>
        <v>#REF!</v>
      </c>
    </row>
    <row r="35" spans="1:14" ht="15.75" thickBot="1" x14ac:dyDescent="0.3">
      <c r="A35" s="48">
        <v>33</v>
      </c>
      <c r="B35" s="49">
        <v>86</v>
      </c>
      <c r="C35" s="50" t="s">
        <v>255</v>
      </c>
      <c r="D35" s="50" t="s">
        <v>380</v>
      </c>
      <c r="E35" s="49" t="s">
        <v>366</v>
      </c>
      <c r="F35" s="49">
        <v>1966</v>
      </c>
      <c r="G35" s="49"/>
      <c r="H35" s="52" t="s">
        <v>254</v>
      </c>
      <c r="K35" s="50" t="s">
        <v>396</v>
      </c>
      <c r="M35" t="str">
        <f t="shared" si="0"/>
        <v>Сычевский Алек</v>
      </c>
      <c r="N35" t="e">
        <f>VLOOKUP(M35,'общий зачет'!#REF!,3,0)</f>
        <v>#REF!</v>
      </c>
    </row>
    <row r="36" spans="1:14" x14ac:dyDescent="0.25">
      <c r="A36" s="53" t="s">
        <v>67</v>
      </c>
      <c r="M36" t="str">
        <f t="shared" si="0"/>
        <v/>
      </c>
      <c r="N36" t="e">
        <f>VLOOKUP(M36,'общий зачет'!#REF!,3,0)</f>
        <v>#REF!</v>
      </c>
    </row>
    <row r="37" spans="1:14" ht="15.75" thickBot="1" x14ac:dyDescent="0.3">
      <c r="M37" t="str">
        <f t="shared" si="0"/>
        <v/>
      </c>
      <c r="N37" t="e">
        <f>VLOOKUP(M37,'общий зачет'!#REF!,3,0)</f>
        <v>#REF!</v>
      </c>
    </row>
    <row r="38" spans="1:14" ht="15.75" thickBot="1" x14ac:dyDescent="0.3">
      <c r="A38" s="47" t="s">
        <v>1</v>
      </c>
      <c r="B38" s="47" t="s">
        <v>337</v>
      </c>
      <c r="C38" s="47" t="s">
        <v>397</v>
      </c>
      <c r="D38" s="47" t="s">
        <v>338</v>
      </c>
      <c r="E38" s="47" t="s">
        <v>4</v>
      </c>
      <c r="F38" s="47" t="s">
        <v>339</v>
      </c>
      <c r="G38" s="47" t="s">
        <v>340</v>
      </c>
      <c r="H38" s="47" t="s">
        <v>341</v>
      </c>
      <c r="K38" s="47" t="s">
        <v>342</v>
      </c>
      <c r="M38" t="str">
        <f t="shared" si="0"/>
        <v xml:space="preserve">Фамилия, </v>
      </c>
      <c r="N38" t="e">
        <f>VLOOKUP(M38,'общий зачет'!#REF!,3,0)</f>
        <v>#REF!</v>
      </c>
    </row>
    <row r="39" spans="1:14" ht="15.75" thickBot="1" x14ac:dyDescent="0.3">
      <c r="A39" s="48">
        <v>1</v>
      </c>
      <c r="B39" s="49">
        <v>166</v>
      </c>
      <c r="C39" s="50" t="s">
        <v>298</v>
      </c>
      <c r="D39" s="50" t="s">
        <v>387</v>
      </c>
      <c r="E39" s="49" t="s">
        <v>352</v>
      </c>
      <c r="F39" s="49">
        <v>1991</v>
      </c>
      <c r="G39" s="51">
        <v>1.7384259259259262E-2</v>
      </c>
      <c r="H39" s="52" t="s">
        <v>294</v>
      </c>
      <c r="I39" s="3">
        <v>260.26924151438624</v>
      </c>
      <c r="K39" s="50" t="s">
        <v>398</v>
      </c>
      <c r="M39" t="str">
        <f t="shared" si="0"/>
        <v>Большова Анаст</v>
      </c>
      <c r="N39" t="e">
        <f>VLOOKUP(M39,'общий зачет'!#REF!,3,0)</f>
        <v>#REF!</v>
      </c>
    </row>
    <row r="40" spans="1:14" ht="15.75" thickBot="1" x14ac:dyDescent="0.3">
      <c r="A40" s="48">
        <v>2</v>
      </c>
      <c r="B40" s="49">
        <v>34</v>
      </c>
      <c r="C40" s="50" t="s">
        <v>302</v>
      </c>
      <c r="D40" s="50" t="s">
        <v>357</v>
      </c>
      <c r="E40" s="49" t="s">
        <v>347</v>
      </c>
      <c r="F40" s="49">
        <v>1996</v>
      </c>
      <c r="G40" s="51">
        <v>2.056712962962963E-2</v>
      </c>
      <c r="H40" s="52" t="s">
        <v>294</v>
      </c>
      <c r="I40" s="3">
        <v>157.17025617403763</v>
      </c>
      <c r="K40" s="50" t="s">
        <v>399</v>
      </c>
      <c r="M40" t="str">
        <f t="shared" si="0"/>
        <v>Благонравова Н</v>
      </c>
      <c r="N40" t="e">
        <f>VLOOKUP(M40,'общий зачет'!#REF!,3,0)</f>
        <v>#REF!</v>
      </c>
    </row>
    <row r="41" spans="1:14" ht="15.75" thickBot="1" x14ac:dyDescent="0.3">
      <c r="A41" s="48">
        <v>3</v>
      </c>
      <c r="B41" s="49">
        <v>116</v>
      </c>
      <c r="C41" s="50" t="s">
        <v>187</v>
      </c>
      <c r="D41" s="50" t="s">
        <v>373</v>
      </c>
      <c r="E41" s="49" t="s">
        <v>352</v>
      </c>
      <c r="F41" s="49">
        <v>1972</v>
      </c>
      <c r="G41" s="51">
        <v>2.0648148148148148E-2</v>
      </c>
      <c r="H41" s="52" t="s">
        <v>294</v>
      </c>
      <c r="I41" s="3">
        <v>155.32740772672855</v>
      </c>
      <c r="K41" s="50" t="s">
        <v>400</v>
      </c>
      <c r="M41" t="str">
        <f t="shared" si="0"/>
        <v>Скопинская Ана</v>
      </c>
      <c r="N41" t="e">
        <f>VLOOKUP(M41,'общий зачет'!#REF!,3,0)</f>
        <v>#REF!</v>
      </c>
    </row>
    <row r="42" spans="1:14" ht="15.75" thickBot="1" x14ac:dyDescent="0.3">
      <c r="A42" s="48">
        <v>4</v>
      </c>
      <c r="B42" s="49">
        <v>165</v>
      </c>
      <c r="C42" s="50" t="s">
        <v>276</v>
      </c>
      <c r="D42" s="50" t="s">
        <v>343</v>
      </c>
      <c r="E42" s="49" t="s">
        <v>350</v>
      </c>
      <c r="F42" s="49">
        <v>1991</v>
      </c>
      <c r="G42" s="51">
        <v>2.2511574074074073E-2</v>
      </c>
      <c r="H42" s="52" t="s">
        <v>257</v>
      </c>
      <c r="I42" s="3">
        <v>701.24923008373798</v>
      </c>
      <c r="K42" s="50" t="s">
        <v>401</v>
      </c>
      <c r="M42" t="str">
        <f t="shared" si="0"/>
        <v>Репина Татьяна</v>
      </c>
      <c r="N42" t="e">
        <f>VLOOKUP(M42,'общий зачет'!#REF!,3,0)</f>
        <v>#REF!</v>
      </c>
    </row>
    <row r="43" spans="1:14" ht="15.75" thickBot="1" x14ac:dyDescent="0.3">
      <c r="A43" s="48">
        <v>5</v>
      </c>
      <c r="B43" s="49">
        <v>10</v>
      </c>
      <c r="C43" s="50" t="s">
        <v>277</v>
      </c>
      <c r="D43" s="50" t="s">
        <v>349</v>
      </c>
      <c r="E43" s="49" t="s">
        <v>352</v>
      </c>
      <c r="F43" s="49">
        <v>1993</v>
      </c>
      <c r="G43" s="51">
        <v>2.2546296296296297E-2</v>
      </c>
      <c r="H43" s="52" t="s">
        <v>257</v>
      </c>
      <c r="I43" s="3">
        <v>698.01435919731591</v>
      </c>
      <c r="K43" s="50" t="s">
        <v>402</v>
      </c>
      <c r="M43" t="str">
        <f t="shared" si="0"/>
        <v>Поверина Светл</v>
      </c>
      <c r="N43" t="e">
        <f>VLOOKUP(M43,'общий зачет'!#REF!,3,0)</f>
        <v>#REF!</v>
      </c>
    </row>
    <row r="44" spans="1:14" ht="15.75" thickBot="1" x14ac:dyDescent="0.3">
      <c r="A44" s="48">
        <v>6</v>
      </c>
      <c r="B44" s="49">
        <v>29</v>
      </c>
      <c r="C44" s="50" t="s">
        <v>191</v>
      </c>
      <c r="D44" s="50" t="s">
        <v>403</v>
      </c>
      <c r="E44" s="49" t="s">
        <v>366</v>
      </c>
      <c r="F44" s="49">
        <v>1962</v>
      </c>
      <c r="G44" s="51">
        <v>2.5902777777777775E-2</v>
      </c>
      <c r="H44" s="52" t="s">
        <v>54</v>
      </c>
      <c r="I44" s="3">
        <v>15.192597022182271</v>
      </c>
      <c r="K44" s="50" t="s">
        <v>404</v>
      </c>
      <c r="M44" t="str">
        <f t="shared" si="0"/>
        <v>Митерёва Галин</v>
      </c>
      <c r="N44" t="e">
        <f>VLOOKUP(M44,'общий зачет'!#REF!,3,0)</f>
        <v>#REF!</v>
      </c>
    </row>
    <row r="45" spans="1:14" ht="15.75" thickBot="1" x14ac:dyDescent="0.3">
      <c r="A45" s="48">
        <v>7</v>
      </c>
      <c r="B45" s="49">
        <v>70</v>
      </c>
      <c r="C45" s="50" t="s">
        <v>183</v>
      </c>
      <c r="D45" s="50" t="s">
        <v>355</v>
      </c>
      <c r="E45" s="49" t="s">
        <v>347</v>
      </c>
      <c r="F45" s="49">
        <v>1984</v>
      </c>
      <c r="G45" s="51">
        <v>2.6759259259259257E-2</v>
      </c>
      <c r="H45" s="52" t="s">
        <v>257</v>
      </c>
      <c r="I45" s="3">
        <v>417.51081063714429</v>
      </c>
      <c r="K45" s="50" t="s">
        <v>405</v>
      </c>
      <c r="M45" t="str">
        <f t="shared" si="0"/>
        <v>Мяльдзина Викт</v>
      </c>
      <c r="N45" t="e">
        <f>VLOOKUP(M45,'общий зачет'!#REF!,3,0)</f>
        <v>#REF!</v>
      </c>
    </row>
    <row r="46" spans="1:14" ht="15.75" thickBot="1" x14ac:dyDescent="0.3">
      <c r="A46" s="48">
        <v>8</v>
      </c>
      <c r="B46" s="49">
        <v>119</v>
      </c>
      <c r="C46" s="50" t="s">
        <v>278</v>
      </c>
      <c r="D46" s="50" t="s">
        <v>361</v>
      </c>
      <c r="E46" s="49" t="s">
        <v>383</v>
      </c>
      <c r="F46" s="49">
        <v>1979</v>
      </c>
      <c r="G46" s="51">
        <v>2.7488425925925927E-2</v>
      </c>
      <c r="H46" s="52" t="s">
        <v>257</v>
      </c>
      <c r="I46" s="3">
        <v>385.15928564280517</v>
      </c>
      <c r="K46" s="50" t="s">
        <v>406</v>
      </c>
      <c r="M46" t="str">
        <f t="shared" si="0"/>
        <v>Трехова Ирина</v>
      </c>
      <c r="N46" t="e">
        <f>VLOOKUP(M46,'общий зачет'!#REF!,3,0)</f>
        <v>#REF!</v>
      </c>
    </row>
    <row r="47" spans="1:14" ht="15.75" thickBot="1" x14ac:dyDescent="0.3">
      <c r="A47" s="48">
        <v>9</v>
      </c>
      <c r="B47" s="49">
        <v>88</v>
      </c>
      <c r="C47" s="50" t="s">
        <v>279</v>
      </c>
      <c r="D47" s="50" t="s">
        <v>380</v>
      </c>
      <c r="E47" s="49" t="s">
        <v>352</v>
      </c>
      <c r="F47" s="49">
        <v>1995</v>
      </c>
      <c r="G47" s="51">
        <v>3.2152777777777773E-2</v>
      </c>
      <c r="H47" s="52" t="s">
        <v>257</v>
      </c>
      <c r="I47" s="3">
        <v>240.67694501498795</v>
      </c>
      <c r="K47" s="50" t="s">
        <v>407</v>
      </c>
      <c r="M47" t="str">
        <f t="shared" si="0"/>
        <v>Трифиленкова А</v>
      </c>
      <c r="N47" t="e">
        <f>VLOOKUP(M47,'общий зачет'!#REF!,3,0)</f>
        <v>#REF!</v>
      </c>
    </row>
    <row r="48" spans="1:14" ht="15.75" thickBot="1" x14ac:dyDescent="0.3">
      <c r="A48" s="48">
        <v>10</v>
      </c>
      <c r="B48" s="49">
        <v>90</v>
      </c>
      <c r="C48" s="50" t="s">
        <v>185</v>
      </c>
      <c r="D48" s="50" t="s">
        <v>380</v>
      </c>
      <c r="E48" s="49" t="s">
        <v>347</v>
      </c>
      <c r="F48" s="49">
        <v>1995</v>
      </c>
      <c r="G48" s="51">
        <v>3.3715277777777775E-2</v>
      </c>
      <c r="H48" s="52" t="s">
        <v>257</v>
      </c>
      <c r="I48" s="3">
        <v>208.7419617068104</v>
      </c>
      <c r="K48" s="50" t="s">
        <v>408</v>
      </c>
      <c r="M48" t="str">
        <f t="shared" si="0"/>
        <v>Баришполова Ир</v>
      </c>
      <c r="N48" t="e">
        <f>VLOOKUP(M48,'общий зачет'!#REF!,3,0)</f>
        <v>#REF!</v>
      </c>
    </row>
    <row r="49" spans="1:14" ht="15.75" thickBot="1" x14ac:dyDescent="0.3">
      <c r="A49" s="48">
        <v>11</v>
      </c>
      <c r="B49" s="49">
        <v>22</v>
      </c>
      <c r="C49" s="50" t="s">
        <v>189</v>
      </c>
      <c r="D49" s="50" t="s">
        <v>346</v>
      </c>
      <c r="E49" s="49" t="s">
        <v>366</v>
      </c>
      <c r="F49" s="49">
        <v>1985</v>
      </c>
      <c r="G49" s="51">
        <v>4.7523148148148148E-2</v>
      </c>
      <c r="H49" s="52" t="s">
        <v>257</v>
      </c>
      <c r="I49" s="3">
        <v>74.537423963461379</v>
      </c>
      <c r="K49" s="50" t="s">
        <v>409</v>
      </c>
      <c r="M49" t="str">
        <f t="shared" si="0"/>
        <v>Афонина Анна</v>
      </c>
      <c r="N49" t="e">
        <f>VLOOKUP(M49,'общий зачет'!#REF!,3,0)</f>
        <v>#REF!</v>
      </c>
    </row>
    <row r="50" spans="1:14" x14ac:dyDescent="0.25">
      <c r="A50" s="53" t="s">
        <v>66</v>
      </c>
      <c r="H50" s="52" t="s">
        <v>410</v>
      </c>
      <c r="M50" t="str">
        <f t="shared" si="0"/>
        <v/>
      </c>
      <c r="N50" t="e">
        <f>VLOOKUP(M50,'общий зачет'!#REF!,3,0)</f>
        <v>#REF!</v>
      </c>
    </row>
    <row r="51" spans="1:14" ht="15.75" thickBot="1" x14ac:dyDescent="0.3">
      <c r="M51" t="str">
        <f t="shared" si="0"/>
        <v/>
      </c>
      <c r="N51" t="e">
        <f>VLOOKUP(M51,'общий зачет'!#REF!,3,0)</f>
        <v>#REF!</v>
      </c>
    </row>
    <row r="52" spans="1:14" ht="15.75" thickBot="1" x14ac:dyDescent="0.3">
      <c r="A52" s="47" t="s">
        <v>1</v>
      </c>
      <c r="B52" s="47" t="s">
        <v>337</v>
      </c>
      <c r="C52" s="47" t="s">
        <v>397</v>
      </c>
      <c r="D52" s="47" t="s">
        <v>338</v>
      </c>
      <c r="E52" s="47" t="s">
        <v>4</v>
      </c>
      <c r="F52" s="47" t="s">
        <v>339</v>
      </c>
      <c r="G52" s="47" t="s">
        <v>340</v>
      </c>
      <c r="H52" s="47" t="s">
        <v>341</v>
      </c>
      <c r="K52" s="47" t="s">
        <v>342</v>
      </c>
      <c r="M52" t="str">
        <f t="shared" si="0"/>
        <v xml:space="preserve">Фамилия, </v>
      </c>
      <c r="N52" t="e">
        <f>VLOOKUP(M52,'общий зачет'!#REF!,3,0)</f>
        <v>#REF!</v>
      </c>
    </row>
    <row r="53" spans="1:14" ht="15.75" thickBot="1" x14ac:dyDescent="0.3">
      <c r="A53" s="48">
        <v>1</v>
      </c>
      <c r="B53" s="49">
        <v>4</v>
      </c>
      <c r="C53" s="50" t="s">
        <v>170</v>
      </c>
      <c r="D53" s="50" t="s">
        <v>349</v>
      </c>
      <c r="E53" s="49" t="s">
        <v>347</v>
      </c>
      <c r="F53" s="49">
        <v>1998</v>
      </c>
      <c r="G53" s="51">
        <v>1.315972222222222E-2</v>
      </c>
      <c r="H53" s="52" t="s">
        <v>294</v>
      </c>
      <c r="I53" s="3">
        <v>600</v>
      </c>
      <c r="K53" s="50" t="s">
        <v>411</v>
      </c>
      <c r="M53" t="str">
        <f t="shared" si="0"/>
        <v>Микрюкова Дарь</v>
      </c>
      <c r="N53" t="e">
        <f>VLOOKUP(M53,'общий зачет'!#REF!,3,0)</f>
        <v>#REF!</v>
      </c>
    </row>
    <row r="54" spans="1:14" ht="15.75" thickBot="1" x14ac:dyDescent="0.3">
      <c r="A54" s="48">
        <v>2</v>
      </c>
      <c r="B54" s="49">
        <v>81</v>
      </c>
      <c r="C54" s="50" t="s">
        <v>171</v>
      </c>
      <c r="D54" s="50" t="s">
        <v>380</v>
      </c>
      <c r="E54" s="49" t="s">
        <v>352</v>
      </c>
      <c r="F54" s="49">
        <v>1997</v>
      </c>
      <c r="G54" s="51">
        <v>1.4513888888888889E-2</v>
      </c>
      <c r="H54" s="52" t="s">
        <v>294</v>
      </c>
      <c r="I54" s="3">
        <v>447.23937816240368</v>
      </c>
      <c r="K54" s="50" t="s">
        <v>412</v>
      </c>
      <c r="M54" t="str">
        <f t="shared" si="0"/>
        <v>Михайлова Ольг</v>
      </c>
      <c r="N54" t="e">
        <f>VLOOKUP(M54,'общий зачет'!#REF!,3,0)</f>
        <v>#REF!</v>
      </c>
    </row>
    <row r="55" spans="1:14" ht="15.75" thickBot="1" x14ac:dyDescent="0.3">
      <c r="A55" s="48">
        <v>3</v>
      </c>
      <c r="B55" s="49">
        <v>89</v>
      </c>
      <c r="C55" s="50" t="s">
        <v>295</v>
      </c>
      <c r="D55" s="50" t="s">
        <v>380</v>
      </c>
      <c r="E55" s="49" t="s">
        <v>347</v>
      </c>
      <c r="F55" s="49">
        <v>1998</v>
      </c>
      <c r="G55" s="51">
        <v>1.5960648148148151E-2</v>
      </c>
      <c r="H55" s="52" t="s">
        <v>294</v>
      </c>
      <c r="I55" s="3">
        <v>336.31005025426009</v>
      </c>
      <c r="K55" s="50" t="s">
        <v>413</v>
      </c>
      <c r="M55" t="str">
        <f t="shared" si="0"/>
        <v>Шаталова Натал</v>
      </c>
      <c r="N55" t="e">
        <f>VLOOKUP(M55,'общий зачет'!#REF!,3,0)</f>
        <v>#REF!</v>
      </c>
    </row>
    <row r="56" spans="1:14" ht="15.75" thickBot="1" x14ac:dyDescent="0.3">
      <c r="A56" s="48">
        <v>4</v>
      </c>
      <c r="B56" s="49">
        <v>43</v>
      </c>
      <c r="C56" s="50" t="s">
        <v>296</v>
      </c>
      <c r="D56" s="50" t="s">
        <v>357</v>
      </c>
      <c r="E56" s="49" t="s">
        <v>352</v>
      </c>
      <c r="F56" s="49">
        <v>1998</v>
      </c>
      <c r="G56" s="51">
        <v>1.6099537037037037E-2</v>
      </c>
      <c r="H56" s="52" t="s">
        <v>294</v>
      </c>
      <c r="I56" s="3">
        <v>327.68099558717938</v>
      </c>
      <c r="K56" s="50" t="s">
        <v>414</v>
      </c>
      <c r="M56" t="str">
        <f t="shared" si="0"/>
        <v>Севбо Дарья</v>
      </c>
      <c r="N56" t="e">
        <f>VLOOKUP(M56,'общий зачет'!#REF!,3,0)</f>
        <v>#REF!</v>
      </c>
    </row>
    <row r="57" spans="1:14" ht="15.75" thickBot="1" x14ac:dyDescent="0.3">
      <c r="A57" s="48">
        <v>5</v>
      </c>
      <c r="B57" s="49">
        <v>95</v>
      </c>
      <c r="C57" s="50" t="s">
        <v>297</v>
      </c>
      <c r="D57" s="50" t="s">
        <v>376</v>
      </c>
      <c r="E57" s="49" t="s">
        <v>366</v>
      </c>
      <c r="F57" s="49">
        <v>1998</v>
      </c>
      <c r="G57" s="51">
        <v>1.6643518518518519E-2</v>
      </c>
      <c r="H57" s="52" t="s">
        <v>294</v>
      </c>
      <c r="I57" s="3">
        <v>296.58964644446502</v>
      </c>
      <c r="K57" s="50" t="s">
        <v>415</v>
      </c>
      <c r="M57" t="str">
        <f t="shared" si="0"/>
        <v>Метелкина Анас</v>
      </c>
      <c r="N57" t="e">
        <f>VLOOKUP(M57,'общий зачет'!#REF!,3,0)</f>
        <v>#REF!</v>
      </c>
    </row>
    <row r="58" spans="1:14" ht="15.75" thickBot="1" x14ac:dyDescent="0.3">
      <c r="A58" s="48">
        <v>6</v>
      </c>
      <c r="B58" s="49">
        <v>97</v>
      </c>
      <c r="C58" s="50" t="s">
        <v>174</v>
      </c>
      <c r="D58" s="50" t="s">
        <v>376</v>
      </c>
      <c r="E58" s="49" t="s">
        <v>347</v>
      </c>
      <c r="F58" s="49">
        <v>1997</v>
      </c>
      <c r="G58" s="51">
        <v>1.6736111111111111E-2</v>
      </c>
      <c r="H58" s="52" t="s">
        <v>294</v>
      </c>
      <c r="I58" s="3">
        <v>291.69418106248946</v>
      </c>
      <c r="K58" s="50" t="s">
        <v>416</v>
      </c>
      <c r="M58" t="str">
        <f t="shared" si="0"/>
        <v>Семёнова Анна</v>
      </c>
      <c r="N58" t="e">
        <f>VLOOKUP(M58,'общий зачет'!#REF!,3,0)</f>
        <v>#REF!</v>
      </c>
    </row>
    <row r="59" spans="1:14" ht="15.75" thickBot="1" x14ac:dyDescent="0.3">
      <c r="A59" s="48">
        <v>7</v>
      </c>
      <c r="B59" s="49">
        <v>122</v>
      </c>
      <c r="C59" s="50" t="s">
        <v>175</v>
      </c>
      <c r="D59" s="50" t="s">
        <v>380</v>
      </c>
      <c r="E59" s="49" t="s">
        <v>347</v>
      </c>
      <c r="F59" s="49">
        <v>1997</v>
      </c>
      <c r="G59" s="51">
        <v>1.7025462962962961E-2</v>
      </c>
      <c r="H59" s="52" t="s">
        <v>294</v>
      </c>
      <c r="I59" s="3">
        <v>277.07326745591968</v>
      </c>
      <c r="K59" s="50" t="s">
        <v>417</v>
      </c>
      <c r="M59" t="str">
        <f t="shared" si="0"/>
        <v>Савилова Мария</v>
      </c>
      <c r="N59" t="e">
        <f>VLOOKUP(M59,'общий зачет'!#REF!,3,0)</f>
        <v>#REF!</v>
      </c>
    </row>
    <row r="60" spans="1:14" ht="15.75" thickBot="1" x14ac:dyDescent="0.3">
      <c r="A60" s="48">
        <v>8</v>
      </c>
      <c r="B60" s="49">
        <v>147</v>
      </c>
      <c r="C60" s="50" t="s">
        <v>173</v>
      </c>
      <c r="D60" s="50" t="s">
        <v>343</v>
      </c>
      <c r="E60" s="49" t="s">
        <v>347</v>
      </c>
      <c r="F60" s="49">
        <v>1998</v>
      </c>
      <c r="G60" s="51">
        <v>1.726851851851852E-2</v>
      </c>
      <c r="H60" s="52" t="s">
        <v>294</v>
      </c>
      <c r="I60" s="3">
        <v>265.53769132797197</v>
      </c>
      <c r="K60" s="50" t="s">
        <v>418</v>
      </c>
      <c r="M60" t="str">
        <f t="shared" si="0"/>
        <v>Федосеева Алён</v>
      </c>
      <c r="N60" t="e">
        <f>VLOOKUP(M60,'общий зачет'!#REF!,3,0)</f>
        <v>#REF!</v>
      </c>
    </row>
    <row r="61" spans="1:14" ht="15.75" thickBot="1" x14ac:dyDescent="0.3">
      <c r="A61" s="48">
        <v>9</v>
      </c>
      <c r="B61" s="49">
        <v>47</v>
      </c>
      <c r="C61" s="50" t="s">
        <v>299</v>
      </c>
      <c r="D61" s="50" t="s">
        <v>357</v>
      </c>
      <c r="E61" s="49" t="s">
        <v>366</v>
      </c>
      <c r="F61" s="49">
        <v>1999</v>
      </c>
      <c r="G61" s="51">
        <v>1.7546296296296296E-2</v>
      </c>
      <c r="H61" s="52" t="s">
        <v>294</v>
      </c>
      <c r="I61" s="3">
        <v>253.12499999999986</v>
      </c>
      <c r="K61" s="50" t="s">
        <v>419</v>
      </c>
      <c r="M61" t="str">
        <f t="shared" si="0"/>
        <v>Чередникова Ан</v>
      </c>
      <c r="N61" t="e">
        <f>VLOOKUP(M61,'общий зачет'!#REF!,3,0)</f>
        <v>#REF!</v>
      </c>
    </row>
    <row r="62" spans="1:14" ht="15.75" thickBot="1" x14ac:dyDescent="0.3">
      <c r="A62" s="48">
        <v>10</v>
      </c>
      <c r="B62" s="49">
        <v>5</v>
      </c>
      <c r="C62" s="50" t="s">
        <v>301</v>
      </c>
      <c r="D62" s="50" t="s">
        <v>349</v>
      </c>
      <c r="E62" s="49" t="s">
        <v>347</v>
      </c>
      <c r="F62" s="49">
        <v>1997</v>
      </c>
      <c r="G62" s="51">
        <v>1.8576388888888889E-2</v>
      </c>
      <c r="H62" s="52" t="s">
        <v>294</v>
      </c>
      <c r="I62" s="3">
        <v>213.30819179408391</v>
      </c>
      <c r="K62" s="50" t="s">
        <v>420</v>
      </c>
      <c r="M62" t="str">
        <f t="shared" si="0"/>
        <v>Микрюкова Екат</v>
      </c>
      <c r="N62" t="e">
        <f>VLOOKUP(M62,'общий зачет'!#REF!,3,0)</f>
        <v>#REF!</v>
      </c>
    </row>
    <row r="63" spans="1:14" ht="15.75" thickBot="1" x14ac:dyDescent="0.3">
      <c r="A63" s="48">
        <v>11</v>
      </c>
      <c r="B63" s="49">
        <v>87</v>
      </c>
      <c r="C63" s="50" t="s">
        <v>172</v>
      </c>
      <c r="D63" s="50" t="s">
        <v>380</v>
      </c>
      <c r="E63" s="49" t="s">
        <v>347</v>
      </c>
      <c r="F63" s="49">
        <v>1998</v>
      </c>
      <c r="G63" s="51">
        <v>1.90625E-2</v>
      </c>
      <c r="H63" s="52" t="s">
        <v>294</v>
      </c>
      <c r="I63" s="3">
        <v>197.40213566941102</v>
      </c>
      <c r="K63" s="50" t="s">
        <v>421</v>
      </c>
      <c r="M63" t="str">
        <f t="shared" si="0"/>
        <v>Трифиленкова В</v>
      </c>
      <c r="N63" t="e">
        <f>VLOOKUP(M63,'общий зачет'!#REF!,3,0)</f>
        <v>#REF!</v>
      </c>
    </row>
    <row r="64" spans="1:14" ht="15.75" thickBot="1" x14ac:dyDescent="0.3">
      <c r="A64" s="48">
        <v>12</v>
      </c>
      <c r="B64" s="49">
        <v>78</v>
      </c>
      <c r="C64" s="50" t="s">
        <v>303</v>
      </c>
      <c r="D64" s="50" t="s">
        <v>380</v>
      </c>
      <c r="E64" s="49" t="s">
        <v>366</v>
      </c>
      <c r="F64" s="49">
        <v>1998</v>
      </c>
      <c r="G64" s="51">
        <v>2.1087962962962961E-2</v>
      </c>
      <c r="H64" s="52" t="s">
        <v>294</v>
      </c>
      <c r="I64" s="3">
        <v>145.81007271252696</v>
      </c>
      <c r="K64" s="50" t="s">
        <v>422</v>
      </c>
      <c r="M64" t="str">
        <f t="shared" si="0"/>
        <v>Кутина Екатери</v>
      </c>
      <c r="N64" t="e">
        <f>VLOOKUP(M64,'общий зачет'!#REF!,3,0)</f>
        <v>#REF!</v>
      </c>
    </row>
    <row r="65" spans="1:14" ht="15.75" thickBot="1" x14ac:dyDescent="0.3">
      <c r="A65" s="48">
        <v>13</v>
      </c>
      <c r="B65" s="49">
        <v>92</v>
      </c>
      <c r="C65" s="50" t="s">
        <v>304</v>
      </c>
      <c r="D65" s="50" t="s">
        <v>376</v>
      </c>
      <c r="E65" s="49" t="s">
        <v>347</v>
      </c>
      <c r="F65" s="49">
        <v>1997</v>
      </c>
      <c r="G65" s="51">
        <v>2.4016203703703706E-2</v>
      </c>
      <c r="H65" s="52" t="s">
        <v>294</v>
      </c>
      <c r="I65" s="3">
        <v>98.713907023419509</v>
      </c>
      <c r="K65" s="50" t="s">
        <v>423</v>
      </c>
      <c r="M65" t="str">
        <f t="shared" si="0"/>
        <v>Гончаренко Анг</v>
      </c>
      <c r="N65" t="e">
        <f>VLOOKUP(M65,'общий зачет'!#REF!,3,0)</f>
        <v>#REF!</v>
      </c>
    </row>
    <row r="66" spans="1:14" ht="15.75" thickBot="1" x14ac:dyDescent="0.3">
      <c r="A66" s="48">
        <v>14</v>
      </c>
      <c r="B66" s="49">
        <v>24</v>
      </c>
      <c r="C66" s="50" t="s">
        <v>181</v>
      </c>
      <c r="D66" s="50" t="s">
        <v>403</v>
      </c>
      <c r="E66" s="49" t="s">
        <v>385</v>
      </c>
      <c r="F66" s="49">
        <v>1999</v>
      </c>
      <c r="G66" s="51">
        <v>3.9085648148148147E-2</v>
      </c>
      <c r="H66" s="52" t="s">
        <v>294</v>
      </c>
      <c r="I66" s="3">
        <v>22.900209873756349</v>
      </c>
      <c r="K66" s="50" t="s">
        <v>424</v>
      </c>
      <c r="M66" t="str">
        <f t="shared" si="0"/>
        <v>Бабаханова Све</v>
      </c>
      <c r="N66" t="e">
        <f>VLOOKUP(M66,'общий зачет'!#REF!,3,0)</f>
        <v>#REF!</v>
      </c>
    </row>
    <row r="67" spans="1:14" x14ac:dyDescent="0.25">
      <c r="A67" s="53" t="s">
        <v>61</v>
      </c>
      <c r="H67" s="52" t="s">
        <v>410</v>
      </c>
      <c r="M67" t="str">
        <f t="shared" si="0"/>
        <v/>
      </c>
      <c r="N67" t="e">
        <f>VLOOKUP(M67,'общий зачет'!#REF!,3,0)</f>
        <v>#REF!</v>
      </c>
    </row>
    <row r="68" spans="1:14" ht="15.75" thickBot="1" x14ac:dyDescent="0.3">
      <c r="M68" t="str">
        <f t="shared" ref="M68:M131" si="1">LEFT(C68,14)</f>
        <v/>
      </c>
      <c r="N68" t="e">
        <f>VLOOKUP(M68,'общий зачет'!#REF!,3,0)</f>
        <v>#REF!</v>
      </c>
    </row>
    <row r="69" spans="1:14" ht="15.75" thickBot="1" x14ac:dyDescent="0.3">
      <c r="A69" s="47" t="s">
        <v>1</v>
      </c>
      <c r="B69" s="47" t="s">
        <v>337</v>
      </c>
      <c r="C69" s="47"/>
      <c r="D69" s="47" t="s">
        <v>338</v>
      </c>
      <c r="E69" s="47" t="s">
        <v>4</v>
      </c>
      <c r="F69" s="47" t="s">
        <v>339</v>
      </c>
      <c r="G69" s="47" t="s">
        <v>340</v>
      </c>
      <c r="H69" s="47" t="s">
        <v>341</v>
      </c>
      <c r="K69" s="47" t="s">
        <v>342</v>
      </c>
      <c r="M69" t="str">
        <f t="shared" si="1"/>
        <v/>
      </c>
      <c r="N69" t="e">
        <f>VLOOKUP(M69,'общий зачет'!#REF!,3,0)</f>
        <v>#REF!</v>
      </c>
    </row>
    <row r="70" spans="1:14" ht="15.75" thickBot="1" x14ac:dyDescent="0.3">
      <c r="A70" s="48">
        <v>1</v>
      </c>
      <c r="B70" s="49">
        <v>91</v>
      </c>
      <c r="C70" s="50" t="s">
        <v>307</v>
      </c>
      <c r="D70" s="50" t="s">
        <v>380</v>
      </c>
      <c r="E70" s="49" t="s">
        <v>347</v>
      </c>
      <c r="F70" s="49">
        <v>2000</v>
      </c>
      <c r="G70" s="51">
        <v>9.5833333333333343E-3</v>
      </c>
      <c r="H70" s="52" t="s">
        <v>54</v>
      </c>
      <c r="I70" s="3">
        <v>300</v>
      </c>
      <c r="K70" s="50" t="s">
        <v>425</v>
      </c>
      <c r="M70" t="str">
        <f t="shared" si="1"/>
        <v>Бузовкин Данил</v>
      </c>
      <c r="N70" t="e">
        <f>VLOOKUP(M70,'общий зачет'!#REF!,3,0)</f>
        <v>#REF!</v>
      </c>
    </row>
    <row r="71" spans="1:14" ht="15.75" thickBot="1" x14ac:dyDescent="0.3">
      <c r="A71" s="48">
        <v>2</v>
      </c>
      <c r="B71" s="49">
        <v>80</v>
      </c>
      <c r="C71" s="50" t="s">
        <v>99</v>
      </c>
      <c r="D71" s="50" t="s">
        <v>380</v>
      </c>
      <c r="E71" s="49" t="s">
        <v>383</v>
      </c>
      <c r="F71" s="49">
        <v>2001</v>
      </c>
      <c r="G71" s="51">
        <v>1.3460648148148147E-2</v>
      </c>
      <c r="H71" s="52" t="s">
        <v>54</v>
      </c>
      <c r="I71" s="3">
        <v>108.26127085938268</v>
      </c>
      <c r="K71" s="50" t="s">
        <v>426</v>
      </c>
      <c r="M71" t="str">
        <f t="shared" si="1"/>
        <v>Меркулов Трофи</v>
      </c>
      <c r="N71" t="e">
        <f>VLOOKUP(M71,'общий зачет'!#REF!,3,0)</f>
        <v>#REF!</v>
      </c>
    </row>
    <row r="72" spans="1:14" ht="15.75" thickBot="1" x14ac:dyDescent="0.3">
      <c r="A72" s="48">
        <v>3</v>
      </c>
      <c r="B72" s="49">
        <v>46</v>
      </c>
      <c r="C72" s="50" t="s">
        <v>309</v>
      </c>
      <c r="D72" s="50" t="s">
        <v>357</v>
      </c>
      <c r="E72" s="49" t="s">
        <v>366</v>
      </c>
      <c r="F72" s="49">
        <v>2001</v>
      </c>
      <c r="G72" s="51">
        <v>1.3587962962962963E-2</v>
      </c>
      <c r="H72" s="52" t="s">
        <v>54</v>
      </c>
      <c r="I72" s="3">
        <v>105.24657565069208</v>
      </c>
      <c r="K72" s="50" t="s">
        <v>427</v>
      </c>
      <c r="M72" t="str">
        <f t="shared" si="1"/>
        <v>Снопко Андрей</v>
      </c>
      <c r="N72" t="e">
        <f>VLOOKUP(M72,'общий зачет'!#REF!,3,0)</f>
        <v>#REF!</v>
      </c>
    </row>
    <row r="73" spans="1:14" ht="15.75" thickBot="1" x14ac:dyDescent="0.3">
      <c r="A73" s="48">
        <v>4</v>
      </c>
      <c r="B73" s="49">
        <v>65</v>
      </c>
      <c r="C73" s="50" t="s">
        <v>310</v>
      </c>
      <c r="D73" s="50" t="s">
        <v>364</v>
      </c>
      <c r="E73" s="49" t="s">
        <v>366</v>
      </c>
      <c r="F73" s="49">
        <v>2001</v>
      </c>
      <c r="G73" s="51">
        <v>1.4571759259259258E-2</v>
      </c>
      <c r="H73" s="52" t="s">
        <v>54</v>
      </c>
      <c r="I73" s="3">
        <v>85.336548742603242</v>
      </c>
      <c r="K73" s="50" t="s">
        <v>428</v>
      </c>
      <c r="M73" t="str">
        <f t="shared" si="1"/>
        <v>Таргулян Игорь</v>
      </c>
      <c r="N73" t="e">
        <f>VLOOKUP(M73,'общий зачет'!#REF!,3,0)</f>
        <v>#REF!</v>
      </c>
    </row>
    <row r="74" spans="1:14" ht="15.75" thickBot="1" x14ac:dyDescent="0.3">
      <c r="A74" s="48">
        <v>5</v>
      </c>
      <c r="B74" s="49">
        <v>59</v>
      </c>
      <c r="C74" s="50" t="s">
        <v>311</v>
      </c>
      <c r="D74" s="50" t="s">
        <v>364</v>
      </c>
      <c r="E74" s="49" t="s">
        <v>366</v>
      </c>
      <c r="F74" s="49">
        <v>2001</v>
      </c>
      <c r="G74" s="51">
        <v>1.5023148148148148E-2</v>
      </c>
      <c r="H74" s="52" t="s">
        <v>54</v>
      </c>
      <c r="I74" s="3">
        <v>77.873229836660968</v>
      </c>
      <c r="K74" s="50" t="s">
        <v>429</v>
      </c>
      <c r="M74" t="str">
        <f t="shared" si="1"/>
        <v>Жирков Алексей</v>
      </c>
      <c r="N74" t="e">
        <f>VLOOKUP(M74,'общий зачет'!#REF!,3,0)</f>
        <v>#REF!</v>
      </c>
    </row>
    <row r="75" spans="1:14" ht="15.75" thickBot="1" x14ac:dyDescent="0.3">
      <c r="A75" s="48">
        <v>6</v>
      </c>
      <c r="B75" s="49">
        <v>7</v>
      </c>
      <c r="C75" s="50" t="s">
        <v>102</v>
      </c>
      <c r="D75" s="50" t="s">
        <v>368</v>
      </c>
      <c r="E75" s="49" t="s">
        <v>385</v>
      </c>
      <c r="F75" s="49">
        <v>2000</v>
      </c>
      <c r="G75" s="51">
        <v>1.5243055555555557E-2</v>
      </c>
      <c r="H75" s="52" t="s">
        <v>54</v>
      </c>
      <c r="I75" s="3">
        <v>74.551251807246857</v>
      </c>
      <c r="K75" s="50" t="s">
        <v>430</v>
      </c>
      <c r="M75" t="str">
        <f t="shared" si="1"/>
        <v>Климентьев Але</v>
      </c>
      <c r="N75" t="e">
        <f>VLOOKUP(M75,'общий зачет'!#REF!,3,0)</f>
        <v>#REF!</v>
      </c>
    </row>
    <row r="76" spans="1:14" ht="15.75" thickBot="1" x14ac:dyDescent="0.3">
      <c r="A76" s="48">
        <v>7</v>
      </c>
      <c r="B76" s="49">
        <v>98</v>
      </c>
      <c r="C76" s="50" t="s">
        <v>105</v>
      </c>
      <c r="D76" s="50" t="s">
        <v>387</v>
      </c>
      <c r="E76" s="49" t="s">
        <v>383</v>
      </c>
      <c r="F76" s="49">
        <v>2001</v>
      </c>
      <c r="G76" s="51">
        <v>1.525462962962963E-2</v>
      </c>
      <c r="H76" s="52" t="s">
        <v>54</v>
      </c>
      <c r="I76" s="3">
        <v>74.381688752188992</v>
      </c>
      <c r="K76" s="50" t="s">
        <v>431</v>
      </c>
      <c r="M76" t="str">
        <f t="shared" si="1"/>
        <v>Берзин Егор</v>
      </c>
      <c r="N76" t="e">
        <f>VLOOKUP(M76,'общий зачет'!#REF!,3,0)</f>
        <v>#REF!</v>
      </c>
    </row>
    <row r="77" spans="1:14" ht="15.75" thickBot="1" x14ac:dyDescent="0.3">
      <c r="A77" s="48">
        <v>8</v>
      </c>
      <c r="B77" s="49">
        <v>67</v>
      </c>
      <c r="C77" s="50" t="s">
        <v>107</v>
      </c>
      <c r="D77" s="50" t="s">
        <v>380</v>
      </c>
      <c r="E77" s="49" t="s">
        <v>385</v>
      </c>
      <c r="F77" s="49">
        <v>2001</v>
      </c>
      <c r="G77" s="51">
        <v>1.5972222222222224E-2</v>
      </c>
      <c r="H77" s="52" t="s">
        <v>54</v>
      </c>
      <c r="I77" s="3">
        <v>64.8</v>
      </c>
      <c r="K77" s="50" t="s">
        <v>432</v>
      </c>
      <c r="M77" t="str">
        <f t="shared" si="1"/>
        <v>Шофинов Андрей</v>
      </c>
      <c r="N77" t="e">
        <f>VLOOKUP(M77,'общий зачет'!#REF!,3,0)</f>
        <v>#REF!</v>
      </c>
    </row>
    <row r="78" spans="1:14" ht="15.75" thickBot="1" x14ac:dyDescent="0.3">
      <c r="A78" s="48">
        <v>9</v>
      </c>
      <c r="B78" s="49">
        <v>44</v>
      </c>
      <c r="C78" s="50" t="s">
        <v>315</v>
      </c>
      <c r="D78" s="50" t="s">
        <v>357</v>
      </c>
      <c r="E78" s="49" t="s">
        <v>383</v>
      </c>
      <c r="F78" s="49">
        <v>2001</v>
      </c>
      <c r="G78" s="51">
        <v>1.6168981481481482E-2</v>
      </c>
      <c r="H78" s="52" t="s">
        <v>54</v>
      </c>
      <c r="I78" s="3">
        <v>62.463029894794445</v>
      </c>
      <c r="K78" s="50" t="s">
        <v>433</v>
      </c>
      <c r="M78" t="str">
        <f t="shared" si="1"/>
        <v>Сновский Макси</v>
      </c>
      <c r="N78" t="e">
        <f>VLOOKUP(M78,'общий зачет'!#REF!,3,0)</f>
        <v>#REF!</v>
      </c>
    </row>
    <row r="79" spans="1:14" ht="15.75" thickBot="1" x14ac:dyDescent="0.3">
      <c r="A79" s="48">
        <v>10</v>
      </c>
      <c r="B79" s="49">
        <v>19</v>
      </c>
      <c r="C79" s="50" t="s">
        <v>103</v>
      </c>
      <c r="D79" s="50" t="s">
        <v>368</v>
      </c>
      <c r="E79" s="49" t="s">
        <v>366</v>
      </c>
      <c r="F79" s="49">
        <v>2000</v>
      </c>
      <c r="G79" s="51">
        <v>1.6481481481481482E-2</v>
      </c>
      <c r="H79" s="52" t="s">
        <v>54</v>
      </c>
      <c r="I79" s="3">
        <v>58.976948365814678</v>
      </c>
      <c r="K79" s="50" t="s">
        <v>434</v>
      </c>
      <c r="M79" t="str">
        <f t="shared" si="1"/>
        <v>Фёдоров Матвей</v>
      </c>
      <c r="N79" t="e">
        <f>VLOOKUP(M79,'общий зачет'!#REF!,3,0)</f>
        <v>#REF!</v>
      </c>
    </row>
    <row r="80" spans="1:14" ht="15.75" thickBot="1" x14ac:dyDescent="0.3">
      <c r="A80" s="48">
        <v>11</v>
      </c>
      <c r="B80" s="49">
        <v>33</v>
      </c>
      <c r="C80" s="50" t="s">
        <v>316</v>
      </c>
      <c r="D80" s="50" t="s">
        <v>357</v>
      </c>
      <c r="E80" s="49" t="s">
        <v>366</v>
      </c>
      <c r="F80" s="49">
        <v>2000</v>
      </c>
      <c r="G80" s="51">
        <v>1.6481481481481482E-2</v>
      </c>
      <c r="H80" s="52" t="s">
        <v>54</v>
      </c>
      <c r="I80" s="3">
        <v>58.976948365814678</v>
      </c>
      <c r="K80" s="50" t="s">
        <v>435</v>
      </c>
      <c r="M80" t="str">
        <f t="shared" si="1"/>
        <v>Болденков Дмит</v>
      </c>
      <c r="N80" t="e">
        <f>VLOOKUP(M80,'общий зачет'!#REF!,3,0)</f>
        <v>#REF!</v>
      </c>
    </row>
    <row r="81" spans="1:14" ht="15.75" thickBot="1" x14ac:dyDescent="0.3">
      <c r="A81" s="48">
        <v>12</v>
      </c>
      <c r="B81" s="49">
        <v>75</v>
      </c>
      <c r="C81" s="50" t="s">
        <v>100</v>
      </c>
      <c r="D81" s="50" t="s">
        <v>380</v>
      </c>
      <c r="E81" s="49" t="s">
        <v>366</v>
      </c>
      <c r="F81" s="49">
        <v>2001</v>
      </c>
      <c r="G81" s="51">
        <v>1.7002314814814814E-2</v>
      </c>
      <c r="H81" s="52" t="s">
        <v>54</v>
      </c>
      <c r="I81" s="3">
        <v>53.721345038607161</v>
      </c>
      <c r="K81" s="50" t="s">
        <v>436</v>
      </c>
      <c r="M81" t="str">
        <f t="shared" si="1"/>
        <v>Каракулин Ники</v>
      </c>
      <c r="N81" t="e">
        <f>VLOOKUP(M81,'общий зачет'!#REF!,3,0)</f>
        <v>#REF!</v>
      </c>
    </row>
    <row r="82" spans="1:14" ht="15.75" thickBot="1" x14ac:dyDescent="0.3">
      <c r="A82" s="48">
        <v>13</v>
      </c>
      <c r="B82" s="49">
        <v>60</v>
      </c>
      <c r="C82" s="50" t="s">
        <v>300</v>
      </c>
      <c r="D82" s="50" t="s">
        <v>364</v>
      </c>
      <c r="E82" s="49" t="s">
        <v>366</v>
      </c>
      <c r="F82" s="49">
        <v>2001</v>
      </c>
      <c r="G82" s="51">
        <v>1.7777777777777778E-2</v>
      </c>
      <c r="H82" s="52" t="s">
        <v>294</v>
      </c>
      <c r="I82" s="3">
        <v>243.36549192666996</v>
      </c>
      <c r="K82" s="50" t="s">
        <v>437</v>
      </c>
      <c r="M82" t="str">
        <f t="shared" si="1"/>
        <v>Жирков Владими</v>
      </c>
      <c r="N82" t="e">
        <f>VLOOKUP(M82,'общий зачет'!#REF!,3,0)</f>
        <v>#REF!</v>
      </c>
    </row>
    <row r="83" spans="1:14" ht="15.75" thickBot="1" x14ac:dyDescent="0.3">
      <c r="A83" s="48">
        <v>14</v>
      </c>
      <c r="B83" s="49">
        <v>141</v>
      </c>
      <c r="C83" s="50" t="s">
        <v>317</v>
      </c>
      <c r="D83" s="50" t="s">
        <v>343</v>
      </c>
      <c r="E83" s="49" t="s">
        <v>366</v>
      </c>
      <c r="F83" s="49">
        <v>2000</v>
      </c>
      <c r="G83" s="51">
        <v>1.8483796296296297E-2</v>
      </c>
      <c r="H83" s="52" t="s">
        <v>54</v>
      </c>
      <c r="I83" s="3">
        <v>41.811670250815212</v>
      </c>
      <c r="K83" s="50" t="s">
        <v>438</v>
      </c>
      <c r="M83" t="str">
        <f t="shared" si="1"/>
        <v>Минькин Михаил</v>
      </c>
      <c r="N83" t="e">
        <f>VLOOKUP(M83,'общий зачет'!#REF!,3,0)</f>
        <v>#REF!</v>
      </c>
    </row>
    <row r="84" spans="1:14" ht="15.75" thickBot="1" x14ac:dyDescent="0.3">
      <c r="A84" s="48">
        <v>15</v>
      </c>
      <c r="B84" s="49">
        <v>58</v>
      </c>
      <c r="C84" s="50" t="s">
        <v>318</v>
      </c>
      <c r="D84" s="50" t="s">
        <v>364</v>
      </c>
      <c r="E84" s="49" t="s">
        <v>385</v>
      </c>
      <c r="F84" s="49">
        <v>2000</v>
      </c>
      <c r="G84" s="51">
        <v>1.8483796296296297E-2</v>
      </c>
      <c r="H84" s="52" t="s">
        <v>54</v>
      </c>
      <c r="I84" s="3">
        <v>41.811670250815212</v>
      </c>
      <c r="K84" s="50" t="s">
        <v>439</v>
      </c>
      <c r="M84" t="str">
        <f t="shared" si="1"/>
        <v>Дубровский Ник</v>
      </c>
      <c r="N84" t="e">
        <f>VLOOKUP(M84,'общий зачет'!#REF!,3,0)</f>
        <v>#REF!</v>
      </c>
    </row>
    <row r="85" spans="1:14" ht="15.75" thickBot="1" x14ac:dyDescent="0.3">
      <c r="A85" s="48">
        <v>16</v>
      </c>
      <c r="B85" s="49">
        <v>124</v>
      </c>
      <c r="C85" s="50" t="s">
        <v>109</v>
      </c>
      <c r="D85" s="50" t="s">
        <v>380</v>
      </c>
      <c r="E85" s="49" t="s">
        <v>440</v>
      </c>
      <c r="F85" s="49">
        <v>2001</v>
      </c>
      <c r="G85" s="51">
        <v>0.02</v>
      </c>
      <c r="H85" s="52" t="s">
        <v>54</v>
      </c>
      <c r="I85" s="3">
        <v>33.0050998263889</v>
      </c>
      <c r="K85" s="50" t="s">
        <v>441</v>
      </c>
      <c r="M85" t="str">
        <f t="shared" si="1"/>
        <v>Шубин Евгений</v>
      </c>
      <c r="N85" t="e">
        <f>VLOOKUP(M85,'общий зачет'!#REF!,3,0)</f>
        <v>#REF!</v>
      </c>
    </row>
    <row r="86" spans="1:14" ht="15.75" thickBot="1" x14ac:dyDescent="0.3">
      <c r="A86" s="48">
        <v>17</v>
      </c>
      <c r="B86" s="49">
        <v>20</v>
      </c>
      <c r="C86" s="50" t="s">
        <v>320</v>
      </c>
      <c r="D86" s="50" t="s">
        <v>368</v>
      </c>
      <c r="E86" s="49" t="s">
        <v>385</v>
      </c>
      <c r="F86" s="49">
        <v>2001</v>
      </c>
      <c r="G86" s="51">
        <v>2.3773148148148151E-2</v>
      </c>
      <c r="H86" s="52" t="s">
        <v>54</v>
      </c>
      <c r="I86" s="3">
        <v>19.652189682806824</v>
      </c>
      <c r="K86" s="50" t="s">
        <v>442</v>
      </c>
      <c r="M86" t="str">
        <f t="shared" si="1"/>
        <v>Шакиров Руслан</v>
      </c>
      <c r="N86" t="e">
        <f>VLOOKUP(M86,'общий зачет'!#REF!,3,0)</f>
        <v>#REF!</v>
      </c>
    </row>
    <row r="87" spans="1:14" ht="15.75" thickBot="1" x14ac:dyDescent="0.3">
      <c r="A87" s="48">
        <v>18</v>
      </c>
      <c r="B87" s="49">
        <v>123</v>
      </c>
      <c r="C87" s="50" t="s">
        <v>101</v>
      </c>
      <c r="D87" s="50" t="s">
        <v>380</v>
      </c>
      <c r="E87" s="49" t="s">
        <v>366</v>
      </c>
      <c r="F87" s="49">
        <v>2001</v>
      </c>
      <c r="G87" s="51">
        <v>2.8206018518518519E-2</v>
      </c>
      <c r="H87" s="52" t="s">
        <v>54</v>
      </c>
      <c r="I87" s="3">
        <v>11.766456064812141</v>
      </c>
      <c r="K87" s="50" t="s">
        <v>443</v>
      </c>
      <c r="M87" t="str">
        <f t="shared" si="1"/>
        <v>Юхнин Арсений</v>
      </c>
      <c r="N87" t="e">
        <f>VLOOKUP(M87,'общий зачет'!#REF!,3,0)</f>
        <v>#REF!</v>
      </c>
    </row>
    <row r="88" spans="1:14" ht="15.75" thickBot="1" x14ac:dyDescent="0.3">
      <c r="A88" s="48">
        <v>19</v>
      </c>
      <c r="B88" s="49">
        <v>57</v>
      </c>
      <c r="C88" s="50" t="s">
        <v>306</v>
      </c>
      <c r="D88" s="50" t="s">
        <v>364</v>
      </c>
      <c r="E88" s="49" t="s">
        <v>366</v>
      </c>
      <c r="F88" s="49">
        <v>2001</v>
      </c>
      <c r="G88" s="51">
        <v>5.019675925925926E-2</v>
      </c>
      <c r="H88" s="52" t="s">
        <v>294</v>
      </c>
      <c r="I88" s="3">
        <v>10.81096292537176</v>
      </c>
      <c r="K88" s="50" t="s">
        <v>444</v>
      </c>
      <c r="M88" t="str">
        <f t="shared" si="1"/>
        <v>Володин Григор</v>
      </c>
      <c r="N88" t="e">
        <f>VLOOKUP(M88,'общий зачет'!#REF!,3,0)</f>
        <v>#REF!</v>
      </c>
    </row>
    <row r="89" spans="1:14" ht="15.75" thickBot="1" x14ac:dyDescent="0.3">
      <c r="A89" s="48">
        <v>20</v>
      </c>
      <c r="B89" s="49">
        <v>120</v>
      </c>
      <c r="C89" s="50" t="s">
        <v>322</v>
      </c>
      <c r="D89" s="50" t="s">
        <v>364</v>
      </c>
      <c r="E89" s="49" t="s">
        <v>383</v>
      </c>
      <c r="F89" s="49">
        <v>2001</v>
      </c>
      <c r="G89" s="51">
        <v>5.5324074074074074E-2</v>
      </c>
      <c r="H89" s="52" t="s">
        <v>54</v>
      </c>
      <c r="I89" s="3">
        <v>1.559296037428878</v>
      </c>
      <c r="K89" s="50" t="s">
        <v>445</v>
      </c>
      <c r="M89" t="str">
        <f t="shared" si="1"/>
        <v>Досовицкий Мих</v>
      </c>
      <c r="N89" t="e">
        <f>VLOOKUP(M89,'общий зачет'!#REF!,3,0)</f>
        <v>#REF!</v>
      </c>
    </row>
    <row r="90" spans="1:14" x14ac:dyDescent="0.25">
      <c r="A90" s="53" t="s">
        <v>60</v>
      </c>
      <c r="H90" s="52" t="s">
        <v>410</v>
      </c>
      <c r="M90" t="str">
        <f t="shared" si="1"/>
        <v/>
      </c>
      <c r="N90" t="e">
        <f>VLOOKUP(M90,'общий зачет'!#REF!,3,0)</f>
        <v>#REF!</v>
      </c>
    </row>
    <row r="91" spans="1:14" ht="15.75" thickBot="1" x14ac:dyDescent="0.3">
      <c r="M91" t="str">
        <f t="shared" si="1"/>
        <v/>
      </c>
      <c r="N91" t="e">
        <f>VLOOKUP(M91,'общий зачет'!#REF!,3,0)</f>
        <v>#REF!</v>
      </c>
    </row>
    <row r="92" spans="1:14" ht="15.75" thickBot="1" x14ac:dyDescent="0.3">
      <c r="A92" s="47" t="s">
        <v>1</v>
      </c>
      <c r="B92" s="47" t="s">
        <v>337</v>
      </c>
      <c r="C92" s="47"/>
      <c r="D92" s="47" t="s">
        <v>338</v>
      </c>
      <c r="E92" s="47" t="s">
        <v>4</v>
      </c>
      <c r="F92" s="47" t="s">
        <v>339</v>
      </c>
      <c r="G92" s="47" t="s">
        <v>340</v>
      </c>
      <c r="H92" s="47" t="s">
        <v>341</v>
      </c>
      <c r="K92" s="47" t="s">
        <v>342</v>
      </c>
      <c r="M92" t="str">
        <f t="shared" si="1"/>
        <v/>
      </c>
      <c r="N92" t="e">
        <f>VLOOKUP(M92,'общий зачет'!#REF!,3,0)</f>
        <v>#REF!</v>
      </c>
    </row>
    <row r="93" spans="1:14" ht="15.75" thickBot="1" x14ac:dyDescent="0.3">
      <c r="A93" s="48">
        <v>1</v>
      </c>
      <c r="B93" s="49">
        <v>142</v>
      </c>
      <c r="C93" s="50" t="s">
        <v>70</v>
      </c>
      <c r="D93" s="50" t="s">
        <v>343</v>
      </c>
      <c r="E93" s="49" t="s">
        <v>446</v>
      </c>
      <c r="F93" s="49">
        <v>2002</v>
      </c>
      <c r="G93" s="51">
        <v>4.7569444444444447E-3</v>
      </c>
      <c r="H93" s="52" t="s">
        <v>52</v>
      </c>
      <c r="I93" s="3">
        <v>150</v>
      </c>
      <c r="K93" s="50" t="s">
        <v>447</v>
      </c>
      <c r="M93" t="str">
        <f t="shared" si="1"/>
        <v>Мордвинов Андр</v>
      </c>
      <c r="N93" t="e">
        <f>VLOOKUP(M93,'общий зачет'!#REF!,3,0)</f>
        <v>#REF!</v>
      </c>
    </row>
    <row r="94" spans="1:14" ht="15.75" thickBot="1" x14ac:dyDescent="0.3">
      <c r="A94" s="48">
        <v>2</v>
      </c>
      <c r="B94" s="49">
        <v>149</v>
      </c>
      <c r="C94" s="50" t="s">
        <v>324</v>
      </c>
      <c r="D94" s="50" t="s">
        <v>343</v>
      </c>
      <c r="E94" s="49" t="s">
        <v>440</v>
      </c>
      <c r="F94" s="49">
        <v>2003</v>
      </c>
      <c r="G94" s="51">
        <v>6.3194444444444444E-3</v>
      </c>
      <c r="H94" s="52" t="s">
        <v>52</v>
      </c>
      <c r="I94" s="3">
        <v>63.979198708549049</v>
      </c>
      <c r="K94" s="50" t="s">
        <v>448</v>
      </c>
      <c r="M94" t="str">
        <f t="shared" si="1"/>
        <v>Чвёрткин Михаи</v>
      </c>
      <c r="N94" t="e">
        <f>VLOOKUP(M94,'общий зачет'!#REF!,3,0)</f>
        <v>#REF!</v>
      </c>
    </row>
    <row r="95" spans="1:14" ht="15.75" thickBot="1" x14ac:dyDescent="0.3">
      <c r="A95" s="48">
        <v>3</v>
      </c>
      <c r="B95" s="49">
        <v>148</v>
      </c>
      <c r="C95" s="50" t="s">
        <v>325</v>
      </c>
      <c r="D95" s="50" t="s">
        <v>343</v>
      </c>
      <c r="E95" s="49"/>
      <c r="F95" s="49">
        <v>2004</v>
      </c>
      <c r="G95" s="51">
        <v>7.083333333333333E-3</v>
      </c>
      <c r="H95" s="52" t="s">
        <v>52</v>
      </c>
      <c r="I95" s="3">
        <v>45.432063035710257</v>
      </c>
      <c r="K95" s="50" t="s">
        <v>449</v>
      </c>
      <c r="M95" t="str">
        <f t="shared" si="1"/>
        <v>Фельдман Макси</v>
      </c>
      <c r="N95" t="e">
        <f>VLOOKUP(M95,'общий зачет'!#REF!,3,0)</f>
        <v>#REF!</v>
      </c>
    </row>
    <row r="96" spans="1:14" ht="15.75" thickBot="1" x14ac:dyDescent="0.3">
      <c r="A96" s="48">
        <v>4</v>
      </c>
      <c r="B96" s="49">
        <v>41</v>
      </c>
      <c r="C96" s="50" t="s">
        <v>326</v>
      </c>
      <c r="D96" s="50" t="s">
        <v>357</v>
      </c>
      <c r="E96" s="49" t="s">
        <v>385</v>
      </c>
      <c r="F96" s="49">
        <v>2002</v>
      </c>
      <c r="G96" s="51">
        <v>7.858796296296296E-3</v>
      </c>
      <c r="H96" s="52" t="s">
        <v>52</v>
      </c>
      <c r="I96" s="3">
        <v>33.266522298281387</v>
      </c>
      <c r="K96" s="50" t="s">
        <v>450</v>
      </c>
      <c r="M96" t="str">
        <f t="shared" si="1"/>
        <v>Кротков Данила</v>
      </c>
      <c r="N96" t="e">
        <f>VLOOKUP(M96,'общий зачет'!#REF!,3,0)</f>
        <v>#REF!</v>
      </c>
    </row>
    <row r="97" spans="1:14" ht="15.75" thickBot="1" x14ac:dyDescent="0.3">
      <c r="A97" s="48">
        <v>5</v>
      </c>
      <c r="B97" s="49">
        <v>110</v>
      </c>
      <c r="C97" s="50" t="s">
        <v>75</v>
      </c>
      <c r="D97" s="50" t="s">
        <v>451</v>
      </c>
      <c r="E97" s="49"/>
      <c r="F97" s="49">
        <v>2003</v>
      </c>
      <c r="G97" s="51">
        <v>8.3449074074074085E-3</v>
      </c>
      <c r="H97" s="52" t="s">
        <v>52</v>
      </c>
      <c r="I97" s="3">
        <v>27.785033869886394</v>
      </c>
      <c r="K97" s="50" t="s">
        <v>452</v>
      </c>
      <c r="M97" t="str">
        <f t="shared" si="1"/>
        <v>Грибков Иван</v>
      </c>
      <c r="N97" t="e">
        <f>VLOOKUP(M97,'общий зачет'!#REF!,3,0)</f>
        <v>#REF!</v>
      </c>
    </row>
    <row r="98" spans="1:14" ht="15.75" thickBot="1" x14ac:dyDescent="0.3">
      <c r="A98" s="48">
        <v>6</v>
      </c>
      <c r="B98" s="49">
        <v>73</v>
      </c>
      <c r="C98" s="50" t="s">
        <v>329</v>
      </c>
      <c r="D98" s="50" t="s">
        <v>380</v>
      </c>
      <c r="E98" s="49" t="s">
        <v>440</v>
      </c>
      <c r="F98" s="49">
        <v>2003</v>
      </c>
      <c r="G98" s="51">
        <v>1.0381944444444444E-2</v>
      </c>
      <c r="H98" s="52" t="s">
        <v>52</v>
      </c>
      <c r="I98" s="3">
        <v>14.429105059279907</v>
      </c>
      <c r="K98" s="50" t="s">
        <v>453</v>
      </c>
      <c r="M98" t="str">
        <f t="shared" si="1"/>
        <v>Замарин Алексе</v>
      </c>
      <c r="N98" t="e">
        <f>VLOOKUP(M98,'общий зачет'!#REF!,3,0)</f>
        <v>#REF!</v>
      </c>
    </row>
    <row r="99" spans="1:14" ht="15.75" thickBot="1" x14ac:dyDescent="0.3">
      <c r="A99" s="48">
        <v>7</v>
      </c>
      <c r="B99" s="49">
        <v>156</v>
      </c>
      <c r="C99" s="50" t="s">
        <v>331</v>
      </c>
      <c r="D99" s="50" t="s">
        <v>380</v>
      </c>
      <c r="E99" s="49"/>
      <c r="F99" s="49">
        <v>2005</v>
      </c>
      <c r="G99" s="51">
        <v>1.1377314814814814E-2</v>
      </c>
      <c r="H99" s="52" t="s">
        <v>52</v>
      </c>
      <c r="I99" s="3">
        <v>10.963675456182305</v>
      </c>
      <c r="K99" s="50" t="s">
        <v>454</v>
      </c>
      <c r="M99" t="str">
        <f t="shared" si="1"/>
        <v>Сычевский Серё</v>
      </c>
      <c r="N99" t="e">
        <f>VLOOKUP(M99,'общий зачет'!#REF!,3,0)</f>
        <v>#REF!</v>
      </c>
    </row>
    <row r="100" spans="1:14" ht="15.75" thickBot="1" x14ac:dyDescent="0.3">
      <c r="A100" s="48">
        <v>8</v>
      </c>
      <c r="B100" s="49">
        <v>163</v>
      </c>
      <c r="C100" s="50" t="s">
        <v>332</v>
      </c>
      <c r="D100" s="50" t="s">
        <v>376</v>
      </c>
      <c r="E100" s="49"/>
      <c r="F100" s="49">
        <v>2003</v>
      </c>
      <c r="G100" s="51">
        <v>1.1689814814814814E-2</v>
      </c>
      <c r="H100" s="52" t="s">
        <v>52</v>
      </c>
      <c r="I100" s="3">
        <v>10.107706049008982</v>
      </c>
      <c r="K100" s="50" t="s">
        <v>455</v>
      </c>
      <c r="M100" t="str">
        <f t="shared" si="1"/>
        <v>Разинков Пётр</v>
      </c>
      <c r="N100" t="e">
        <f>VLOOKUP(M100,'общий зачет'!#REF!,3,0)</f>
        <v>#REF!</v>
      </c>
    </row>
    <row r="101" spans="1:14" ht="15.75" thickBot="1" x14ac:dyDescent="0.3">
      <c r="A101" s="48">
        <v>9</v>
      </c>
      <c r="B101" s="49">
        <v>161</v>
      </c>
      <c r="C101" s="50" t="s">
        <v>74</v>
      </c>
      <c r="D101" s="50" t="s">
        <v>387</v>
      </c>
      <c r="E101" s="49" t="s">
        <v>9</v>
      </c>
      <c r="F101" s="49">
        <v>2004</v>
      </c>
      <c r="G101" s="51">
        <v>1.1793981481481482E-2</v>
      </c>
      <c r="H101" s="52" t="s">
        <v>52</v>
      </c>
      <c r="I101" s="3">
        <v>9.842245024295238</v>
      </c>
      <c r="K101" s="50" t="s">
        <v>456</v>
      </c>
      <c r="M101" t="str">
        <f t="shared" si="1"/>
        <v>Ромашкин Викто</v>
      </c>
      <c r="N101" t="e">
        <f>VLOOKUP(M101,'общий зачет'!#REF!,3,0)</f>
        <v>#REF!</v>
      </c>
    </row>
    <row r="102" spans="1:14" ht="15.75" thickBot="1" x14ac:dyDescent="0.3">
      <c r="A102" s="48">
        <v>10</v>
      </c>
      <c r="B102" s="49">
        <v>85</v>
      </c>
      <c r="C102" s="50" t="s">
        <v>308</v>
      </c>
      <c r="D102" s="50" t="s">
        <v>380</v>
      </c>
      <c r="E102" s="49" t="s">
        <v>385</v>
      </c>
      <c r="F102" s="49">
        <v>2003</v>
      </c>
      <c r="G102" s="51">
        <v>1.2824074074074073E-2</v>
      </c>
      <c r="H102" s="52" t="s">
        <v>54</v>
      </c>
      <c r="I102" s="3">
        <v>125.19672947119962</v>
      </c>
      <c r="K102" s="50" t="s">
        <v>457</v>
      </c>
      <c r="M102" t="str">
        <f t="shared" si="1"/>
        <v>Раковица Дмитр</v>
      </c>
      <c r="N102" t="e">
        <f>VLOOKUP(M102,'общий зачет'!#REF!,3,0)</f>
        <v>#REF!</v>
      </c>
    </row>
    <row r="103" spans="1:14" ht="15.75" thickBot="1" x14ac:dyDescent="0.3">
      <c r="A103" s="48">
        <v>11</v>
      </c>
      <c r="B103" s="49">
        <v>79</v>
      </c>
      <c r="C103" s="50" t="s">
        <v>333</v>
      </c>
      <c r="D103" s="50" t="s">
        <v>380</v>
      </c>
      <c r="E103" s="49" t="s">
        <v>440</v>
      </c>
      <c r="F103" s="49">
        <v>2005</v>
      </c>
      <c r="G103" s="51">
        <v>1.3333333333333334E-2</v>
      </c>
      <c r="H103" s="52" t="s">
        <v>52</v>
      </c>
      <c r="I103" s="3">
        <v>6.811759206983778</v>
      </c>
      <c r="K103" s="50" t="s">
        <v>458</v>
      </c>
      <c r="M103" t="str">
        <f t="shared" si="1"/>
        <v>Леонов Алексан</v>
      </c>
      <c r="N103" t="e">
        <f>VLOOKUP(M103,'общий зачет'!#REF!,3,0)</f>
        <v>#REF!</v>
      </c>
    </row>
    <row r="104" spans="1:14" ht="15.75" thickBot="1" x14ac:dyDescent="0.3">
      <c r="A104" s="48">
        <v>12</v>
      </c>
      <c r="B104" s="49">
        <v>126</v>
      </c>
      <c r="C104" s="50" t="s">
        <v>334</v>
      </c>
      <c r="D104" s="50" t="s">
        <v>349</v>
      </c>
      <c r="E104" s="49"/>
      <c r="F104" s="49">
        <v>2005</v>
      </c>
      <c r="G104" s="51">
        <v>1.3819444444444445E-2</v>
      </c>
      <c r="H104" s="52" t="s">
        <v>52</v>
      </c>
      <c r="I104" s="3">
        <v>6.1179193041036601</v>
      </c>
      <c r="K104" s="50" t="s">
        <v>459</v>
      </c>
      <c r="M104" t="str">
        <f t="shared" si="1"/>
        <v>Журкина Егор</v>
      </c>
      <c r="N104" t="e">
        <f>VLOOKUP(M104,'общий зачет'!#REF!,3,0)</f>
        <v>#REF!</v>
      </c>
    </row>
    <row r="105" spans="1:14" ht="15.75" thickBot="1" x14ac:dyDescent="0.3">
      <c r="A105" s="48">
        <v>13</v>
      </c>
      <c r="B105" s="49">
        <v>45</v>
      </c>
      <c r="C105" s="50" t="s">
        <v>335</v>
      </c>
      <c r="D105" s="50" t="s">
        <v>357</v>
      </c>
      <c r="E105" s="49" t="s">
        <v>440</v>
      </c>
      <c r="F105" s="49">
        <v>2004</v>
      </c>
      <c r="G105" s="51">
        <v>1.4259259259259261E-2</v>
      </c>
      <c r="H105" s="52" t="s">
        <v>52</v>
      </c>
      <c r="I105" s="3">
        <v>5.5690946776865635</v>
      </c>
      <c r="K105" s="50" t="s">
        <v>460</v>
      </c>
      <c r="M105" t="str">
        <f t="shared" si="1"/>
        <v>Снопко Павел</v>
      </c>
      <c r="N105" t="e">
        <f>VLOOKUP(M105,'общий зачет'!#REF!,3,0)</f>
        <v>#REF!</v>
      </c>
    </row>
    <row r="106" spans="1:14" ht="15.75" thickBot="1" x14ac:dyDescent="0.3">
      <c r="A106" s="48">
        <v>14</v>
      </c>
      <c r="B106" s="49">
        <v>108</v>
      </c>
      <c r="C106" s="50" t="s">
        <v>98</v>
      </c>
      <c r="D106" s="50" t="s">
        <v>387</v>
      </c>
      <c r="E106" s="49" t="s">
        <v>385</v>
      </c>
      <c r="F106" s="49">
        <v>2001</v>
      </c>
      <c r="G106" s="51">
        <v>1.5023148148148148E-2</v>
      </c>
      <c r="H106" s="52" t="s">
        <v>54</v>
      </c>
      <c r="I106" s="3">
        <v>77.873229836660968</v>
      </c>
      <c r="K106" s="50" t="s">
        <v>461</v>
      </c>
      <c r="M106" t="str">
        <f t="shared" si="1"/>
        <v>Самарин Сергей</v>
      </c>
      <c r="N106" t="e">
        <f>VLOOKUP(M106,'общий зачет'!#REF!,3,0)</f>
        <v>#REF!</v>
      </c>
    </row>
    <row r="107" spans="1:14" ht="15.75" thickBot="1" x14ac:dyDescent="0.3">
      <c r="A107" s="48">
        <v>15</v>
      </c>
      <c r="B107" s="49">
        <v>145</v>
      </c>
      <c r="C107" s="50" t="s">
        <v>312</v>
      </c>
      <c r="D107" s="50" t="s">
        <v>343</v>
      </c>
      <c r="E107" s="49" t="s">
        <v>383</v>
      </c>
      <c r="F107" s="49">
        <v>2003</v>
      </c>
      <c r="G107" s="51">
        <v>1.5682870370370371E-2</v>
      </c>
      <c r="H107" s="52" t="s">
        <v>54</v>
      </c>
      <c r="I107" s="3">
        <v>68.453298420485751</v>
      </c>
      <c r="K107" s="50" t="s">
        <v>462</v>
      </c>
      <c r="M107" t="str">
        <f t="shared" si="1"/>
        <v>Синявский Тимо</v>
      </c>
      <c r="N107" t="e">
        <f>VLOOKUP(M107,'общий зачет'!#REF!,3,0)</f>
        <v>#REF!</v>
      </c>
    </row>
    <row r="108" spans="1:14" ht="15.75" thickBot="1" x14ac:dyDescent="0.3">
      <c r="A108" s="48">
        <v>16</v>
      </c>
      <c r="B108" s="49">
        <v>160</v>
      </c>
      <c r="C108" s="50" t="s">
        <v>336</v>
      </c>
      <c r="D108" s="50" t="s">
        <v>343</v>
      </c>
      <c r="E108" s="49" t="s">
        <v>446</v>
      </c>
      <c r="F108" s="49">
        <v>2004</v>
      </c>
      <c r="G108" s="51">
        <v>1.8854166666666665E-2</v>
      </c>
      <c r="H108" s="52" t="s">
        <v>52</v>
      </c>
      <c r="I108" s="3">
        <v>2.4090924788189656</v>
      </c>
      <c r="K108" s="50" t="s">
        <v>463</v>
      </c>
      <c r="M108" t="str">
        <f t="shared" si="1"/>
        <v>Вавилов Георги</v>
      </c>
      <c r="N108" t="e">
        <f>VLOOKUP(M108,'общий зачет'!#REF!,3,0)</f>
        <v>#REF!</v>
      </c>
    </row>
    <row r="109" spans="1:14" ht="15.75" thickBot="1" x14ac:dyDescent="0.3">
      <c r="A109" s="48">
        <v>17</v>
      </c>
      <c r="B109" s="49">
        <v>15</v>
      </c>
      <c r="C109" s="50" t="s">
        <v>319</v>
      </c>
      <c r="D109" s="50" t="s">
        <v>368</v>
      </c>
      <c r="E109" s="49" t="s">
        <v>440</v>
      </c>
      <c r="F109" s="49">
        <v>2002</v>
      </c>
      <c r="G109" s="51">
        <v>2.0208333333333335E-2</v>
      </c>
      <c r="H109" s="52" t="s">
        <v>54</v>
      </c>
      <c r="I109" s="3">
        <v>31.994810846820272</v>
      </c>
      <c r="K109" s="50" t="s">
        <v>464</v>
      </c>
      <c r="M109" t="str">
        <f t="shared" si="1"/>
        <v>Новиков Вениам</v>
      </c>
      <c r="N109" t="e">
        <f>VLOOKUP(M109,'общий зачет'!#REF!,3,0)</f>
        <v>#REF!</v>
      </c>
    </row>
    <row r="110" spans="1:14" ht="15.75" thickBot="1" x14ac:dyDescent="0.3">
      <c r="A110" s="48">
        <v>18</v>
      </c>
      <c r="B110" s="49">
        <v>159</v>
      </c>
      <c r="C110" s="50" t="s">
        <v>321</v>
      </c>
      <c r="D110" s="50" t="s">
        <v>343</v>
      </c>
      <c r="E110" s="49" t="s">
        <v>440</v>
      </c>
      <c r="F110" s="49">
        <v>2002</v>
      </c>
      <c r="G110" s="51">
        <v>2.56712962962963E-2</v>
      </c>
      <c r="H110" s="52" t="s">
        <v>54</v>
      </c>
      <c r="I110" s="3">
        <v>15.607295014427663</v>
      </c>
      <c r="K110" s="50" t="s">
        <v>465</v>
      </c>
      <c r="M110" t="str">
        <f t="shared" si="1"/>
        <v>Лысов Владимир</v>
      </c>
      <c r="N110" t="e">
        <f>VLOOKUP(M110,'общий зачет'!#REF!,3,0)</f>
        <v>#REF!</v>
      </c>
    </row>
    <row r="111" spans="1:14" ht="15.75" thickBot="1" x14ac:dyDescent="0.3">
      <c r="A111" s="48">
        <v>19</v>
      </c>
      <c r="B111" s="49">
        <v>101</v>
      </c>
      <c r="C111" s="50" t="s">
        <v>97</v>
      </c>
      <c r="D111" s="50" t="s">
        <v>387</v>
      </c>
      <c r="E111" s="49" t="s">
        <v>446</v>
      </c>
      <c r="F111" s="49">
        <v>2002</v>
      </c>
      <c r="G111" s="51">
        <v>2.9780092592592594E-2</v>
      </c>
      <c r="H111" s="52" t="s">
        <v>54</v>
      </c>
      <c r="I111" s="3">
        <v>9.9975343837401702</v>
      </c>
      <c r="K111" s="50" t="s">
        <v>466</v>
      </c>
      <c r="M111" t="str">
        <f t="shared" si="1"/>
        <v>Гребенев Дмитр</v>
      </c>
      <c r="N111" t="e">
        <f>VLOOKUP(M111,'общий зачет'!#REF!,3,0)</f>
        <v>#REF!</v>
      </c>
    </row>
    <row r="112" spans="1:14" x14ac:dyDescent="0.25">
      <c r="A112" s="53" t="s">
        <v>65</v>
      </c>
      <c r="H112" s="52" t="s">
        <v>410</v>
      </c>
      <c r="M112" t="str">
        <f t="shared" si="1"/>
        <v/>
      </c>
      <c r="N112" t="e">
        <f>VLOOKUP(M112,'общий зачет'!#REF!,3,0)</f>
        <v>#REF!</v>
      </c>
    </row>
    <row r="113" spans="1:14" ht="15.75" thickBot="1" x14ac:dyDescent="0.3">
      <c r="M113" t="str">
        <f t="shared" si="1"/>
        <v/>
      </c>
      <c r="N113" t="e">
        <f>VLOOKUP(M113,'общий зачет'!#REF!,3,0)</f>
        <v>#REF!</v>
      </c>
    </row>
    <row r="114" spans="1:14" ht="15.75" thickBot="1" x14ac:dyDescent="0.3">
      <c r="A114" s="47" t="s">
        <v>1</v>
      </c>
      <c r="B114" s="47" t="s">
        <v>337</v>
      </c>
      <c r="C114" s="47"/>
      <c r="D114" s="47" t="s">
        <v>338</v>
      </c>
      <c r="E114" s="47" t="s">
        <v>4</v>
      </c>
      <c r="F114" s="47" t="s">
        <v>339</v>
      </c>
      <c r="G114" s="47" t="s">
        <v>340</v>
      </c>
      <c r="H114" s="47" t="s">
        <v>341</v>
      </c>
      <c r="K114" s="47" t="s">
        <v>342</v>
      </c>
      <c r="M114" t="str">
        <f t="shared" si="1"/>
        <v/>
      </c>
      <c r="N114" t="e">
        <f>VLOOKUP(M114,'общий зачет'!#REF!,3,0)</f>
        <v>#REF!</v>
      </c>
    </row>
    <row r="115" spans="1:14" ht="15.75" thickBot="1" x14ac:dyDescent="0.3">
      <c r="A115" s="48">
        <v>1</v>
      </c>
      <c r="B115" s="49">
        <v>66</v>
      </c>
      <c r="C115" s="50" t="s">
        <v>313</v>
      </c>
      <c r="D115" s="50" t="s">
        <v>364</v>
      </c>
      <c r="E115" s="49" t="s">
        <v>385</v>
      </c>
      <c r="F115" s="49">
        <v>2000</v>
      </c>
      <c r="G115" s="51">
        <v>1.5694444444444445E-2</v>
      </c>
      <c r="H115" s="52" t="s">
        <v>54</v>
      </c>
      <c r="I115" s="3">
        <v>68.301964727905059</v>
      </c>
      <c r="K115" s="50" t="s">
        <v>467</v>
      </c>
      <c r="M115" t="str">
        <f t="shared" si="1"/>
        <v>Бабанина Мария</v>
      </c>
      <c r="N115" t="e">
        <f>VLOOKUP(M115,'общий зачет'!#REF!,3,0)</f>
        <v>#REF!</v>
      </c>
    </row>
    <row r="116" spans="1:14" ht="15.75" thickBot="1" x14ac:dyDescent="0.3">
      <c r="A116" s="48">
        <v>2</v>
      </c>
      <c r="B116" s="49">
        <v>11</v>
      </c>
      <c r="C116" s="50" t="s">
        <v>314</v>
      </c>
      <c r="D116" s="50" t="s">
        <v>349</v>
      </c>
      <c r="E116" s="49" t="s">
        <v>383</v>
      </c>
      <c r="F116" s="49">
        <v>2001</v>
      </c>
      <c r="G116" s="51">
        <v>1.5914351851851853E-2</v>
      </c>
      <c r="H116" s="52" t="s">
        <v>54</v>
      </c>
      <c r="I116" s="3">
        <v>65.509482785274216</v>
      </c>
      <c r="K116" s="50" t="s">
        <v>468</v>
      </c>
      <c r="M116" t="str">
        <f t="shared" si="1"/>
        <v>Журкина Анаста</v>
      </c>
      <c r="N116" t="e">
        <f>VLOOKUP(M116,'общий зачет'!#REF!,3,0)</f>
        <v>#REF!</v>
      </c>
    </row>
    <row r="117" spans="1:14" ht="15.75" thickBot="1" x14ac:dyDescent="0.3">
      <c r="A117" s="48">
        <v>3</v>
      </c>
      <c r="B117" s="49">
        <v>106</v>
      </c>
      <c r="C117" s="50" t="s">
        <v>163</v>
      </c>
      <c r="D117" s="50" t="s">
        <v>387</v>
      </c>
      <c r="E117" s="49" t="s">
        <v>385</v>
      </c>
      <c r="F117" s="49">
        <v>2000</v>
      </c>
      <c r="G117" s="51">
        <v>1.7604166666666667E-2</v>
      </c>
      <c r="H117" s="52" t="s">
        <v>54</v>
      </c>
      <c r="I117" s="3">
        <v>48.397688825060193</v>
      </c>
      <c r="K117" s="50" t="s">
        <v>469</v>
      </c>
      <c r="M117" t="str">
        <f t="shared" si="1"/>
        <v>Минаева Варвар</v>
      </c>
      <c r="N117" t="e">
        <f>VLOOKUP(M117,'общий зачет'!#REF!,3,0)</f>
        <v>#REF!</v>
      </c>
    </row>
    <row r="118" spans="1:14" ht="15.75" thickBot="1" x14ac:dyDescent="0.3">
      <c r="A118" s="48">
        <v>4</v>
      </c>
      <c r="B118" s="49">
        <v>84</v>
      </c>
      <c r="C118" s="50" t="s">
        <v>164</v>
      </c>
      <c r="D118" s="50" t="s">
        <v>380</v>
      </c>
      <c r="E118" s="49" t="s">
        <v>383</v>
      </c>
      <c r="F118" s="49">
        <v>2001</v>
      </c>
      <c r="G118" s="51">
        <v>1.9791666666666666E-2</v>
      </c>
      <c r="H118" s="52" t="s">
        <v>54</v>
      </c>
      <c r="I118" s="3">
        <v>34.058375856538873</v>
      </c>
      <c r="K118" s="50" t="s">
        <v>470</v>
      </c>
      <c r="M118" t="str">
        <f t="shared" si="1"/>
        <v>Разгуляева Мар</v>
      </c>
      <c r="N118" t="e">
        <f>VLOOKUP(M118,'общий зачет'!#REF!,3,0)</f>
        <v>#REF!</v>
      </c>
    </row>
    <row r="119" spans="1:14" ht="15.75" thickBot="1" x14ac:dyDescent="0.3">
      <c r="A119" s="48">
        <v>5</v>
      </c>
      <c r="B119" s="49">
        <v>31</v>
      </c>
      <c r="C119" s="50" t="s">
        <v>168</v>
      </c>
      <c r="D119" s="50" t="s">
        <v>403</v>
      </c>
      <c r="E119" s="49" t="s">
        <v>385</v>
      </c>
      <c r="F119" s="49">
        <v>2000</v>
      </c>
      <c r="G119" s="51">
        <v>2.462962962962963E-2</v>
      </c>
      <c r="H119" s="52" t="s">
        <v>54</v>
      </c>
      <c r="I119" s="3">
        <v>17.672475742114063</v>
      </c>
      <c r="K119" s="50" t="s">
        <v>471</v>
      </c>
      <c r="M119" t="str">
        <f t="shared" si="1"/>
        <v>Шилова Анна</v>
      </c>
      <c r="N119" t="e">
        <f>VLOOKUP(M119,'общий зачет'!#REF!,3,0)</f>
        <v>#REF!</v>
      </c>
    </row>
    <row r="120" spans="1:14" ht="15.75" thickBot="1" x14ac:dyDescent="0.3">
      <c r="A120" s="48">
        <v>6</v>
      </c>
      <c r="B120" s="49">
        <v>155</v>
      </c>
      <c r="C120" s="50" t="s">
        <v>153</v>
      </c>
      <c r="D120" s="50" t="s">
        <v>380</v>
      </c>
      <c r="E120" s="49" t="s">
        <v>385</v>
      </c>
      <c r="F120" s="49">
        <v>2002</v>
      </c>
      <c r="G120" s="51">
        <v>4.8564814814814818E-2</v>
      </c>
      <c r="H120" s="52" t="s">
        <v>54</v>
      </c>
      <c r="I120" s="3">
        <v>2.3051852206795274</v>
      </c>
      <c r="K120" s="50" t="s">
        <v>472</v>
      </c>
      <c r="M120" t="str">
        <f t="shared" si="1"/>
        <v>Вострикова Але</v>
      </c>
      <c r="N120" t="e">
        <f>VLOOKUP(M120,'общий зачет'!#REF!,3,0)</f>
        <v>#REF!</v>
      </c>
    </row>
    <row r="121" spans="1:14" x14ac:dyDescent="0.25">
      <c r="A121" s="53" t="s">
        <v>64</v>
      </c>
      <c r="H121" s="52" t="s">
        <v>410</v>
      </c>
      <c r="M121" t="str">
        <f t="shared" si="1"/>
        <v/>
      </c>
      <c r="N121" t="e">
        <f>VLOOKUP(M121,'общий зачет'!#REF!,3,0)</f>
        <v>#REF!</v>
      </c>
    </row>
    <row r="122" spans="1:14" ht="15.75" thickBot="1" x14ac:dyDescent="0.3">
      <c r="M122" t="str">
        <f t="shared" si="1"/>
        <v/>
      </c>
      <c r="N122" t="e">
        <f>VLOOKUP(M122,'общий зачет'!#REF!,3,0)</f>
        <v>#REF!</v>
      </c>
    </row>
    <row r="123" spans="1:14" ht="15.75" thickBot="1" x14ac:dyDescent="0.3">
      <c r="A123" s="47" t="s">
        <v>1</v>
      </c>
      <c r="B123" s="47" t="s">
        <v>337</v>
      </c>
      <c r="C123" s="47"/>
      <c r="D123" s="47" t="s">
        <v>338</v>
      </c>
      <c r="E123" s="47" t="s">
        <v>4</v>
      </c>
      <c r="F123" s="47" t="s">
        <v>339</v>
      </c>
      <c r="G123" s="47" t="s">
        <v>340</v>
      </c>
      <c r="H123" s="47" t="s">
        <v>341</v>
      </c>
      <c r="K123" s="47" t="s">
        <v>342</v>
      </c>
      <c r="M123" t="str">
        <f t="shared" si="1"/>
        <v/>
      </c>
      <c r="N123" t="e">
        <f>VLOOKUP(M123,'общий зачет'!#REF!,3,0)</f>
        <v>#REF!</v>
      </c>
    </row>
    <row r="124" spans="1:14" ht="15.75" thickBot="1" x14ac:dyDescent="0.3">
      <c r="A124" s="48">
        <v>1</v>
      </c>
      <c r="B124" s="49">
        <v>146</v>
      </c>
      <c r="C124" s="50" t="s">
        <v>323</v>
      </c>
      <c r="D124" s="50" t="s">
        <v>343</v>
      </c>
      <c r="E124" s="49" t="s">
        <v>440</v>
      </c>
      <c r="F124" s="49">
        <v>2003</v>
      </c>
      <c r="G124" s="51">
        <v>6.2499999999999995E-3</v>
      </c>
      <c r="H124" s="52" t="s">
        <v>52</v>
      </c>
      <c r="I124" s="3">
        <v>66.135622427983563</v>
      </c>
      <c r="K124" s="50" t="s">
        <v>473</v>
      </c>
      <c r="M124" t="str">
        <f t="shared" si="1"/>
        <v>Тремпольцева А</v>
      </c>
      <c r="N124" t="e">
        <f>VLOOKUP(M124,'общий зачет'!#REF!,3,0)</f>
        <v>#REF!</v>
      </c>
    </row>
    <row r="125" spans="1:14" ht="15.75" thickBot="1" x14ac:dyDescent="0.3">
      <c r="A125" s="48">
        <v>2</v>
      </c>
      <c r="B125" s="49">
        <v>26</v>
      </c>
      <c r="C125" s="50" t="s">
        <v>154</v>
      </c>
      <c r="D125" s="50" t="s">
        <v>403</v>
      </c>
      <c r="E125" s="49" t="s">
        <v>440</v>
      </c>
      <c r="F125" s="49">
        <v>2002</v>
      </c>
      <c r="G125" s="51">
        <v>8.1944444444444452E-3</v>
      </c>
      <c r="H125" s="52" t="s">
        <v>52</v>
      </c>
      <c r="I125" s="3">
        <v>29.343840381684597</v>
      </c>
      <c r="K125" s="50" t="s">
        <v>474</v>
      </c>
      <c r="M125" t="str">
        <f t="shared" si="1"/>
        <v>Екатова Екатер</v>
      </c>
      <c r="N125" t="e">
        <f>VLOOKUP(M125,'общий зачет'!#REF!,3,0)</f>
        <v>#REF!</v>
      </c>
    </row>
    <row r="126" spans="1:14" ht="15.75" thickBot="1" x14ac:dyDescent="0.3">
      <c r="A126" s="48">
        <v>3</v>
      </c>
      <c r="B126" s="49">
        <v>144</v>
      </c>
      <c r="C126" s="50" t="s">
        <v>155</v>
      </c>
      <c r="D126" s="50" t="s">
        <v>343</v>
      </c>
      <c r="E126" s="49" t="s">
        <v>446</v>
      </c>
      <c r="F126" s="49">
        <v>2002</v>
      </c>
      <c r="G126" s="51">
        <v>8.2407407407407412E-3</v>
      </c>
      <c r="H126" s="52" t="s">
        <v>52</v>
      </c>
      <c r="I126" s="3">
        <v>28.852054493043319</v>
      </c>
      <c r="K126" s="50" t="s">
        <v>475</v>
      </c>
      <c r="M126" t="str">
        <f t="shared" si="1"/>
        <v>Родина Нина</v>
      </c>
      <c r="N126" t="e">
        <f>VLOOKUP(M126,'общий зачет'!#REF!,3,0)</f>
        <v>#REF!</v>
      </c>
    </row>
    <row r="127" spans="1:14" ht="15.75" thickBot="1" x14ac:dyDescent="0.3">
      <c r="A127" s="48">
        <v>4</v>
      </c>
      <c r="B127" s="49">
        <v>96</v>
      </c>
      <c r="C127" s="50" t="s">
        <v>327</v>
      </c>
      <c r="D127" s="50" t="s">
        <v>376</v>
      </c>
      <c r="E127" s="49" t="s">
        <v>446</v>
      </c>
      <c r="F127" s="49">
        <v>2004</v>
      </c>
      <c r="G127" s="51">
        <v>8.4375000000000006E-3</v>
      </c>
      <c r="H127" s="52" t="s">
        <v>52</v>
      </c>
      <c r="I127" s="3">
        <v>26.880301753994221</v>
      </c>
      <c r="K127" s="50" t="s">
        <v>476</v>
      </c>
      <c r="M127" t="str">
        <f t="shared" si="1"/>
        <v>Милёхина Агата</v>
      </c>
      <c r="N127" t="e">
        <f>VLOOKUP(M127,'общий зачет'!#REF!,3,0)</f>
        <v>#REF!</v>
      </c>
    </row>
    <row r="128" spans="1:14" ht="15.75" thickBot="1" x14ac:dyDescent="0.3">
      <c r="A128" s="48">
        <v>5</v>
      </c>
      <c r="B128" s="49">
        <v>12</v>
      </c>
      <c r="C128" s="50" t="s">
        <v>328</v>
      </c>
      <c r="D128" s="50" t="s">
        <v>376</v>
      </c>
      <c r="E128" s="49" t="s">
        <v>440</v>
      </c>
      <c r="F128" s="49">
        <v>2004</v>
      </c>
      <c r="G128" s="51">
        <v>9.4097222222222238E-3</v>
      </c>
      <c r="H128" s="52" t="s">
        <v>52</v>
      </c>
      <c r="I128" s="3">
        <v>19.379612451916234</v>
      </c>
      <c r="K128" s="50" t="s">
        <v>477</v>
      </c>
      <c r="M128" t="str">
        <f t="shared" si="1"/>
        <v>Карчевская Ана</v>
      </c>
      <c r="N128" t="e">
        <f>VLOOKUP(M128,'общий зачет'!#REF!,3,0)</f>
        <v>#REF!</v>
      </c>
    </row>
    <row r="129" spans="1:14" ht="15.75" thickBot="1" x14ac:dyDescent="0.3">
      <c r="A129" s="48">
        <v>6</v>
      </c>
      <c r="B129" s="49">
        <v>94</v>
      </c>
      <c r="C129" s="50" t="s">
        <v>156</v>
      </c>
      <c r="D129" s="50" t="s">
        <v>376</v>
      </c>
      <c r="E129" s="49" t="s">
        <v>9</v>
      </c>
      <c r="F129" s="49">
        <v>2004</v>
      </c>
      <c r="G129" s="51">
        <v>9.5138888888888894E-3</v>
      </c>
      <c r="H129" s="52" t="s">
        <v>52</v>
      </c>
      <c r="I129" s="3">
        <v>18.75</v>
      </c>
      <c r="K129" s="50" t="s">
        <v>478</v>
      </c>
      <c r="M129" t="str">
        <f t="shared" si="1"/>
        <v>Куприянова Мар</v>
      </c>
      <c r="N129" t="e">
        <f>VLOOKUP(M129,'общий зачет'!#REF!,3,0)</f>
        <v>#REF!</v>
      </c>
    </row>
    <row r="130" spans="1:14" ht="15.75" thickBot="1" x14ac:dyDescent="0.3">
      <c r="A130" s="48">
        <v>7</v>
      </c>
      <c r="B130" s="49">
        <v>137</v>
      </c>
      <c r="C130" s="50" t="s">
        <v>330</v>
      </c>
      <c r="D130" s="50" t="s">
        <v>343</v>
      </c>
      <c r="E130" s="49" t="s">
        <v>9</v>
      </c>
      <c r="F130" s="49">
        <v>2004</v>
      </c>
      <c r="G130" s="51">
        <v>1.0462962962962964E-2</v>
      </c>
      <c r="H130" s="52" t="s">
        <v>52</v>
      </c>
      <c r="I130" s="3">
        <v>14.096504465603749</v>
      </c>
      <c r="K130" s="50" t="s">
        <v>479</v>
      </c>
      <c r="M130" t="str">
        <f t="shared" si="1"/>
        <v>Коршунова Ксен</v>
      </c>
      <c r="N130" t="e">
        <f>VLOOKUP(M130,'общий зачет'!#REF!,3,0)</f>
        <v>#REF!</v>
      </c>
    </row>
    <row r="131" spans="1:14" x14ac:dyDescent="0.25">
      <c r="A131" s="53" t="s">
        <v>62</v>
      </c>
      <c r="H131" s="52" t="s">
        <v>410</v>
      </c>
      <c r="M131" t="str">
        <f t="shared" si="1"/>
        <v/>
      </c>
      <c r="N131" t="e">
        <f>VLOOKUP(M131,'общий зачет'!#REF!,3,0)</f>
        <v>#REF!</v>
      </c>
    </row>
    <row r="132" spans="1:14" ht="15.75" thickBot="1" x14ac:dyDescent="0.3">
      <c r="M132" t="str">
        <f t="shared" ref="M132:M159" si="2">LEFT(C132,14)</f>
        <v/>
      </c>
      <c r="N132" t="e">
        <f>VLOOKUP(M132,'общий зачет'!#REF!,3,0)</f>
        <v>#REF!</v>
      </c>
    </row>
    <row r="133" spans="1:14" ht="15.75" thickBot="1" x14ac:dyDescent="0.3">
      <c r="A133" s="47" t="s">
        <v>1</v>
      </c>
      <c r="B133" s="47" t="s">
        <v>337</v>
      </c>
      <c r="C133" s="47"/>
      <c r="D133" s="47" t="s">
        <v>338</v>
      </c>
      <c r="E133" s="47" t="s">
        <v>4</v>
      </c>
      <c r="F133" s="47" t="s">
        <v>339</v>
      </c>
      <c r="G133" s="47" t="s">
        <v>340</v>
      </c>
      <c r="H133" s="47" t="s">
        <v>341</v>
      </c>
      <c r="K133" s="47" t="s">
        <v>342</v>
      </c>
      <c r="M133" t="str">
        <f t="shared" si="2"/>
        <v/>
      </c>
      <c r="N133" t="e">
        <f>VLOOKUP(M133,'общий зачет'!#REF!,3,0)</f>
        <v>#REF!</v>
      </c>
    </row>
    <row r="134" spans="1:14" ht="15.75" thickBot="1" x14ac:dyDescent="0.3">
      <c r="A134" s="48">
        <v>1</v>
      </c>
      <c r="B134" s="49">
        <v>74</v>
      </c>
      <c r="C134" s="50" t="s">
        <v>116</v>
      </c>
      <c r="D134" s="50" t="s">
        <v>380</v>
      </c>
      <c r="E134" s="49" t="s">
        <v>347</v>
      </c>
      <c r="F134" s="49">
        <v>1998</v>
      </c>
      <c r="G134" s="51">
        <v>2.1828703703703701E-2</v>
      </c>
      <c r="H134" s="52" t="s">
        <v>257</v>
      </c>
      <c r="I134" s="3">
        <v>769.14133056861283</v>
      </c>
      <c r="K134" s="50" t="s">
        <v>480</v>
      </c>
      <c r="M134" t="str">
        <f t="shared" si="2"/>
        <v>Ибрагимов Ахме</v>
      </c>
      <c r="N134" t="e">
        <f>VLOOKUP(M134,'общий зачет'!#REF!,3,0)</f>
        <v>#REF!</v>
      </c>
    </row>
    <row r="135" spans="1:14" ht="15.75" thickBot="1" x14ac:dyDescent="0.3">
      <c r="A135" s="48">
        <v>2</v>
      </c>
      <c r="B135" s="49">
        <v>131</v>
      </c>
      <c r="C135" s="50" t="s">
        <v>117</v>
      </c>
      <c r="D135" s="50" t="s">
        <v>343</v>
      </c>
      <c r="E135" s="49" t="s">
        <v>347</v>
      </c>
      <c r="F135" s="49">
        <v>1997</v>
      </c>
      <c r="G135" s="51">
        <v>2.3078703703703702E-2</v>
      </c>
      <c r="H135" s="52" t="s">
        <v>257</v>
      </c>
      <c r="I135" s="3">
        <v>650.81230034290911</v>
      </c>
      <c r="K135" s="50" t="s">
        <v>481</v>
      </c>
      <c r="M135" t="str">
        <f t="shared" si="2"/>
        <v>Балев Юрий</v>
      </c>
      <c r="N135" t="e">
        <f>VLOOKUP(M135,'общий зачет'!#REF!,3,0)</f>
        <v>#REF!</v>
      </c>
    </row>
    <row r="136" spans="1:14" ht="15.75" thickBot="1" x14ac:dyDescent="0.3">
      <c r="A136" s="48">
        <v>3</v>
      </c>
      <c r="B136" s="49">
        <v>164</v>
      </c>
      <c r="C136" s="50" t="s">
        <v>114</v>
      </c>
      <c r="D136" s="50" t="s">
        <v>343</v>
      </c>
      <c r="E136" s="49" t="s">
        <v>347</v>
      </c>
      <c r="F136" s="49">
        <v>1997</v>
      </c>
      <c r="G136" s="51">
        <v>2.4201388888888887E-2</v>
      </c>
      <c r="H136" s="52" t="s">
        <v>257</v>
      </c>
      <c r="I136" s="3">
        <v>564.3767521709334</v>
      </c>
      <c r="K136" s="50" t="s">
        <v>482</v>
      </c>
      <c r="M136" t="str">
        <f t="shared" si="2"/>
        <v>Кульгавый Алек</v>
      </c>
      <c r="N136" t="e">
        <f>VLOOKUP(M136,'общий зачет'!#REF!,3,0)</f>
        <v>#REF!</v>
      </c>
    </row>
    <row r="137" spans="1:14" ht="15.75" thickBot="1" x14ac:dyDescent="0.3">
      <c r="A137" s="48">
        <v>4</v>
      </c>
      <c r="B137" s="49">
        <v>107</v>
      </c>
      <c r="C137" s="50" t="s">
        <v>280</v>
      </c>
      <c r="D137" s="50" t="s">
        <v>387</v>
      </c>
      <c r="E137" s="49" t="s">
        <v>366</v>
      </c>
      <c r="F137" s="49">
        <v>1999</v>
      </c>
      <c r="G137" s="51">
        <v>2.4571759259259262E-2</v>
      </c>
      <c r="H137" s="52" t="s">
        <v>257</v>
      </c>
      <c r="I137" s="3">
        <v>539.23892213662407</v>
      </c>
      <c r="K137" s="50" t="s">
        <v>483</v>
      </c>
      <c r="M137" t="str">
        <f t="shared" si="2"/>
        <v>Радыванюк Паве</v>
      </c>
      <c r="N137" t="e">
        <f>VLOOKUP(M137,'общий зачет'!#REF!,3,0)</f>
        <v>#REF!</v>
      </c>
    </row>
    <row r="138" spans="1:14" ht="15.75" thickBot="1" x14ac:dyDescent="0.3">
      <c r="A138" s="48">
        <v>5</v>
      </c>
      <c r="B138" s="49">
        <v>105</v>
      </c>
      <c r="C138" s="50" t="s">
        <v>112</v>
      </c>
      <c r="D138" s="50" t="s">
        <v>387</v>
      </c>
      <c r="E138" s="49" t="s">
        <v>347</v>
      </c>
      <c r="F138" s="49">
        <v>1997</v>
      </c>
      <c r="G138" s="51">
        <v>2.4861111111111108E-2</v>
      </c>
      <c r="H138" s="52" t="s">
        <v>257</v>
      </c>
      <c r="I138" s="3">
        <v>520.62903343638482</v>
      </c>
      <c r="K138" s="50" t="s">
        <v>484</v>
      </c>
      <c r="M138" t="str">
        <f t="shared" si="2"/>
        <v>Курчанов Егор</v>
      </c>
      <c r="N138" t="e">
        <f>VLOOKUP(M138,'общий зачет'!#REF!,3,0)</f>
        <v>#REF!</v>
      </c>
    </row>
    <row r="139" spans="1:14" ht="15.75" thickBot="1" x14ac:dyDescent="0.3">
      <c r="A139" s="48">
        <v>6</v>
      </c>
      <c r="B139" s="49">
        <v>138</v>
      </c>
      <c r="C139" s="50" t="s">
        <v>281</v>
      </c>
      <c r="D139" s="50" t="s">
        <v>343</v>
      </c>
      <c r="E139" s="49" t="s">
        <v>347</v>
      </c>
      <c r="F139" s="49">
        <v>1998</v>
      </c>
      <c r="G139" s="51">
        <v>2.5300925925925925E-2</v>
      </c>
      <c r="H139" s="52" t="s">
        <v>257</v>
      </c>
      <c r="I139" s="3">
        <v>493.94744301230708</v>
      </c>
      <c r="K139" s="50" t="s">
        <v>485</v>
      </c>
      <c r="M139" t="str">
        <f t="shared" si="2"/>
        <v>Лепешенко Кири</v>
      </c>
      <c r="N139" t="e">
        <f>VLOOKUP(M139,'общий зачет'!#REF!,3,0)</f>
        <v>#REF!</v>
      </c>
    </row>
    <row r="140" spans="1:14" ht="15.75" thickBot="1" x14ac:dyDescent="0.3">
      <c r="A140" s="48">
        <v>7</v>
      </c>
      <c r="B140" s="49">
        <v>143</v>
      </c>
      <c r="C140" s="50" t="s">
        <v>120</v>
      </c>
      <c r="D140" s="50" t="s">
        <v>343</v>
      </c>
      <c r="E140" s="49" t="s">
        <v>347</v>
      </c>
      <c r="F140" s="49">
        <v>1999</v>
      </c>
      <c r="G140" s="51">
        <v>2.5520833333333336E-2</v>
      </c>
      <c r="H140" s="52" t="s">
        <v>257</v>
      </c>
      <c r="I140" s="3">
        <v>481.28844274069468</v>
      </c>
      <c r="K140" s="50" t="s">
        <v>486</v>
      </c>
      <c r="M140" t="str">
        <f t="shared" si="2"/>
        <v>Родин Валерий</v>
      </c>
      <c r="N140" t="e">
        <f>VLOOKUP(M140,'общий зачет'!#REF!,3,0)</f>
        <v>#REF!</v>
      </c>
    </row>
    <row r="141" spans="1:14" ht="15.75" thickBot="1" x14ac:dyDescent="0.3">
      <c r="A141" s="48">
        <v>8</v>
      </c>
      <c r="B141" s="49">
        <v>62</v>
      </c>
      <c r="C141" s="50" t="s">
        <v>282</v>
      </c>
      <c r="D141" s="50" t="s">
        <v>364</v>
      </c>
      <c r="E141" s="49" t="s">
        <v>366</v>
      </c>
      <c r="F141" s="49">
        <v>1999</v>
      </c>
      <c r="G141" s="51">
        <v>2.5520833333333336E-2</v>
      </c>
      <c r="H141" s="52" t="s">
        <v>257</v>
      </c>
      <c r="I141" s="3">
        <v>481.28844274069468</v>
      </c>
      <c r="K141" s="50" t="s">
        <v>487</v>
      </c>
      <c r="M141" t="str">
        <f t="shared" si="2"/>
        <v>Лазарев Алекса</v>
      </c>
      <c r="N141" t="e">
        <f>VLOOKUP(M141,'общий зачет'!#REF!,3,0)</f>
        <v>#REF!</v>
      </c>
    </row>
    <row r="142" spans="1:14" ht="15.75" thickBot="1" x14ac:dyDescent="0.3">
      <c r="A142" s="48">
        <v>9</v>
      </c>
      <c r="B142" s="49">
        <v>30</v>
      </c>
      <c r="C142" s="50" t="s">
        <v>123</v>
      </c>
      <c r="D142" s="50" t="s">
        <v>403</v>
      </c>
      <c r="E142" s="49" t="s">
        <v>366</v>
      </c>
      <c r="F142" s="49">
        <v>1999</v>
      </c>
      <c r="G142" s="51">
        <v>2.568287037037037E-2</v>
      </c>
      <c r="H142" s="52" t="s">
        <v>257</v>
      </c>
      <c r="I142" s="3">
        <v>472.23623500790342</v>
      </c>
      <c r="K142" s="50" t="s">
        <v>488</v>
      </c>
      <c r="M142" t="str">
        <f t="shared" si="2"/>
        <v>Прозоров Андре</v>
      </c>
      <c r="N142" t="e">
        <f>VLOOKUP(M142,'общий зачет'!#REF!,3,0)</f>
        <v>#REF!</v>
      </c>
    </row>
    <row r="143" spans="1:14" ht="15.75" thickBot="1" x14ac:dyDescent="0.3">
      <c r="A143" s="48">
        <v>10</v>
      </c>
      <c r="B143" s="49">
        <v>13</v>
      </c>
      <c r="C143" s="50" t="s">
        <v>283</v>
      </c>
      <c r="D143" s="50" t="s">
        <v>489</v>
      </c>
      <c r="E143" s="49" t="s">
        <v>347</v>
      </c>
      <c r="F143" s="49">
        <v>1997</v>
      </c>
      <c r="G143" s="51">
        <v>2.6064814814814815E-2</v>
      </c>
      <c r="H143" s="52" t="s">
        <v>257</v>
      </c>
      <c r="I143" s="3">
        <v>451.77901675442746</v>
      </c>
      <c r="K143" s="50" t="s">
        <v>490</v>
      </c>
      <c r="M143" t="str">
        <f t="shared" si="2"/>
        <v>Мордирос Серге</v>
      </c>
      <c r="N143" t="e">
        <f>VLOOKUP(M143,'общий зачет'!#REF!,3,0)</f>
        <v>#REF!</v>
      </c>
    </row>
    <row r="144" spans="1:14" ht="15.75" thickBot="1" x14ac:dyDescent="0.3">
      <c r="A144" s="48">
        <v>11</v>
      </c>
      <c r="B144" s="49">
        <v>152</v>
      </c>
      <c r="C144" s="50" t="s">
        <v>113</v>
      </c>
      <c r="D144" s="50" t="s">
        <v>343</v>
      </c>
      <c r="E144" s="49" t="s">
        <v>347</v>
      </c>
      <c r="F144" s="49">
        <v>1998</v>
      </c>
      <c r="G144" s="51">
        <v>2.6111111111111113E-2</v>
      </c>
      <c r="H144" s="52" t="s">
        <v>257</v>
      </c>
      <c r="I144" s="3">
        <v>449.38019513980521</v>
      </c>
      <c r="K144" s="50" t="s">
        <v>491</v>
      </c>
      <c r="M144" t="str">
        <f t="shared" si="2"/>
        <v>Щепелев Фёдор</v>
      </c>
      <c r="N144" t="e">
        <f>VLOOKUP(M144,'общий зачет'!#REF!,3,0)</f>
        <v>#REF!</v>
      </c>
    </row>
    <row r="145" spans="1:14" ht="15.75" thickBot="1" x14ac:dyDescent="0.3">
      <c r="A145" s="48">
        <v>12</v>
      </c>
      <c r="B145" s="49">
        <v>82</v>
      </c>
      <c r="C145" s="50" t="s">
        <v>284</v>
      </c>
      <c r="D145" s="50" t="s">
        <v>380</v>
      </c>
      <c r="E145" s="49" t="s">
        <v>347</v>
      </c>
      <c r="F145" s="49">
        <v>1997</v>
      </c>
      <c r="G145" s="51">
        <v>2.6562499999999999E-2</v>
      </c>
      <c r="H145" s="52" t="s">
        <v>257</v>
      </c>
      <c r="I145" s="3">
        <v>426.85772440464069</v>
      </c>
      <c r="K145" s="50" t="s">
        <v>492</v>
      </c>
      <c r="M145" t="str">
        <f t="shared" si="2"/>
        <v>Нечаевский Але</v>
      </c>
      <c r="N145" t="e">
        <f>VLOOKUP(M145,'общий зачет'!#REF!,3,0)</f>
        <v>#REF!</v>
      </c>
    </row>
    <row r="146" spans="1:14" ht="15.75" thickBot="1" x14ac:dyDescent="0.3">
      <c r="A146" s="48">
        <v>13</v>
      </c>
      <c r="B146" s="49">
        <v>55</v>
      </c>
      <c r="C146" s="50" t="s">
        <v>285</v>
      </c>
      <c r="D146" s="50" t="s">
        <v>357</v>
      </c>
      <c r="E146" s="49" t="s">
        <v>366</v>
      </c>
      <c r="F146" s="49">
        <v>1999</v>
      </c>
      <c r="G146" s="51">
        <v>2.7013888888888889E-2</v>
      </c>
      <c r="H146" s="52" t="s">
        <v>257</v>
      </c>
      <c r="I146" s="3">
        <v>405.81552666882976</v>
      </c>
      <c r="K146" s="50" t="s">
        <v>493</v>
      </c>
      <c r="M146" t="str">
        <f t="shared" si="2"/>
        <v>Щербак Игорь</v>
      </c>
      <c r="N146" t="e">
        <f>VLOOKUP(M146,'общий зачет'!#REF!,3,0)</f>
        <v>#REF!</v>
      </c>
    </row>
    <row r="147" spans="1:14" ht="15.75" thickBot="1" x14ac:dyDescent="0.3">
      <c r="A147" s="48">
        <v>14</v>
      </c>
      <c r="B147" s="49">
        <v>77</v>
      </c>
      <c r="C147" s="50" t="s">
        <v>118</v>
      </c>
      <c r="D147" s="50" t="s">
        <v>380</v>
      </c>
      <c r="E147" s="49" t="s">
        <v>347</v>
      </c>
      <c r="F147" s="49">
        <v>1997</v>
      </c>
      <c r="G147" s="51">
        <v>2.7060185185185187E-2</v>
      </c>
      <c r="H147" s="52" t="s">
        <v>257</v>
      </c>
      <c r="I147" s="3">
        <v>403.73620266140091</v>
      </c>
      <c r="K147" s="50" t="s">
        <v>494</v>
      </c>
      <c r="M147" t="str">
        <f t="shared" si="2"/>
        <v>Кузнецов Никол</v>
      </c>
      <c r="N147" t="e">
        <f>VLOOKUP(M147,'общий зачет'!#REF!,3,0)</f>
        <v>#REF!</v>
      </c>
    </row>
    <row r="148" spans="1:14" ht="15.75" thickBot="1" x14ac:dyDescent="0.3">
      <c r="A148" s="48">
        <v>15</v>
      </c>
      <c r="B148" s="49">
        <v>139</v>
      </c>
      <c r="C148" s="50" t="s">
        <v>286</v>
      </c>
      <c r="D148" s="50" t="s">
        <v>343</v>
      </c>
      <c r="E148" s="49" t="s">
        <v>383</v>
      </c>
      <c r="F148" s="49">
        <v>1998</v>
      </c>
      <c r="G148" s="51">
        <v>2.7905092592592592E-2</v>
      </c>
      <c r="H148" s="52" t="s">
        <v>257</v>
      </c>
      <c r="I148" s="3">
        <v>368.16252788491153</v>
      </c>
      <c r="K148" s="50" t="s">
        <v>495</v>
      </c>
      <c r="M148" t="str">
        <f t="shared" si="2"/>
        <v>Львов Алексей</v>
      </c>
      <c r="N148" t="e">
        <f>VLOOKUP(M148,'общий зачет'!#REF!,3,0)</f>
        <v>#REF!</v>
      </c>
    </row>
    <row r="149" spans="1:14" ht="15.75" thickBot="1" x14ac:dyDescent="0.3">
      <c r="A149" s="48">
        <v>16</v>
      </c>
      <c r="B149" s="49">
        <v>14</v>
      </c>
      <c r="C149" s="50" t="s">
        <v>287</v>
      </c>
      <c r="D149" s="50" t="s">
        <v>368</v>
      </c>
      <c r="E149" s="49" t="s">
        <v>366</v>
      </c>
      <c r="F149" s="49">
        <v>1997</v>
      </c>
      <c r="G149" s="51">
        <v>2.8067129629629626E-2</v>
      </c>
      <c r="H149" s="52" t="s">
        <v>257</v>
      </c>
      <c r="I149" s="3">
        <v>361.82284621984007</v>
      </c>
      <c r="K149" s="50" t="s">
        <v>496</v>
      </c>
      <c r="M149" t="str">
        <f t="shared" si="2"/>
        <v>Косовец Вячесл</v>
      </c>
      <c r="N149" t="e">
        <f>VLOOKUP(M149,'общий зачет'!#REF!,3,0)</f>
        <v>#REF!</v>
      </c>
    </row>
    <row r="150" spans="1:14" ht="15.75" thickBot="1" x14ac:dyDescent="0.3">
      <c r="A150" s="48">
        <v>17</v>
      </c>
      <c r="B150" s="49">
        <v>99</v>
      </c>
      <c r="C150" s="50" t="s">
        <v>288</v>
      </c>
      <c r="D150" s="50" t="s">
        <v>387</v>
      </c>
      <c r="E150" s="49" t="s">
        <v>383</v>
      </c>
      <c r="F150" s="49">
        <v>1998</v>
      </c>
      <c r="G150" s="51">
        <v>2.8900462962962961E-2</v>
      </c>
      <c r="H150" s="52" t="s">
        <v>257</v>
      </c>
      <c r="I150" s="3">
        <v>331.41761478983727</v>
      </c>
      <c r="K150" s="50" t="s">
        <v>497</v>
      </c>
      <c r="M150" t="str">
        <f t="shared" si="2"/>
        <v>Брызгалов Олег</v>
      </c>
      <c r="N150" t="e">
        <f>VLOOKUP(M150,'общий зачет'!#REF!,3,0)</f>
        <v>#REF!</v>
      </c>
    </row>
    <row r="151" spans="1:14" ht="15.75" thickBot="1" x14ac:dyDescent="0.3">
      <c r="A151" s="48">
        <v>18</v>
      </c>
      <c r="B151" s="49">
        <v>16</v>
      </c>
      <c r="C151" s="50" t="s">
        <v>139</v>
      </c>
      <c r="D151" s="50" t="s">
        <v>368</v>
      </c>
      <c r="E151" s="49" t="s">
        <v>366</v>
      </c>
      <c r="F151" s="49">
        <v>1997</v>
      </c>
      <c r="G151" s="51">
        <v>2.960648148148148E-2</v>
      </c>
      <c r="H151" s="52" t="s">
        <v>257</v>
      </c>
      <c r="I151" s="3">
        <v>308.26881572679378</v>
      </c>
      <c r="K151" s="50" t="s">
        <v>498</v>
      </c>
      <c r="M151" t="str">
        <f t="shared" si="2"/>
        <v>Седов Николай</v>
      </c>
      <c r="N151" t="e">
        <f>VLOOKUP(M151,'общий зачет'!#REF!,3,0)</f>
        <v>#REF!</v>
      </c>
    </row>
    <row r="152" spans="1:14" ht="15.75" thickBot="1" x14ac:dyDescent="0.3">
      <c r="A152" s="48">
        <v>19</v>
      </c>
      <c r="B152" s="49">
        <v>36</v>
      </c>
      <c r="C152" s="50" t="s">
        <v>289</v>
      </c>
      <c r="D152" s="50" t="s">
        <v>357</v>
      </c>
      <c r="E152" s="49" t="s">
        <v>366</v>
      </c>
      <c r="F152" s="49">
        <v>1998</v>
      </c>
      <c r="G152" s="51">
        <v>3.201388888888889E-2</v>
      </c>
      <c r="H152" s="52" t="s">
        <v>257</v>
      </c>
      <c r="I152" s="3">
        <v>243.82300930914255</v>
      </c>
      <c r="K152" s="50" t="s">
        <v>499</v>
      </c>
      <c r="M152" t="str">
        <f t="shared" si="2"/>
        <v>Гарбуз Алексан</v>
      </c>
      <c r="N152" t="e">
        <f>VLOOKUP(M152,'общий зачет'!#REF!,3,0)</f>
        <v>#REF!</v>
      </c>
    </row>
    <row r="153" spans="1:14" ht="15.75" thickBot="1" x14ac:dyDescent="0.3">
      <c r="A153" s="48">
        <v>20</v>
      </c>
      <c r="B153" s="49">
        <v>39</v>
      </c>
      <c r="C153" s="50" t="s">
        <v>290</v>
      </c>
      <c r="D153" s="50" t="s">
        <v>357</v>
      </c>
      <c r="E153" s="49" t="s">
        <v>366</v>
      </c>
      <c r="F153" s="49">
        <v>1999</v>
      </c>
      <c r="G153" s="51">
        <v>3.3171296296296296E-2</v>
      </c>
      <c r="H153" s="52" t="s">
        <v>257</v>
      </c>
      <c r="I153" s="3">
        <v>219.18087494080848</v>
      </c>
      <c r="K153" s="50" t="s">
        <v>500</v>
      </c>
      <c r="M153" t="str">
        <f t="shared" si="2"/>
        <v>Гуревич Данила</v>
      </c>
      <c r="N153" t="e">
        <f>VLOOKUP(M153,'общий зачет'!#REF!,3,0)</f>
        <v>#REF!</v>
      </c>
    </row>
    <row r="154" spans="1:14" ht="15.75" thickBot="1" x14ac:dyDescent="0.3">
      <c r="A154" s="48">
        <v>21</v>
      </c>
      <c r="B154" s="49">
        <v>83</v>
      </c>
      <c r="C154" s="50" t="s">
        <v>291</v>
      </c>
      <c r="D154" s="50" t="s">
        <v>380</v>
      </c>
      <c r="E154" s="49" t="s">
        <v>383</v>
      </c>
      <c r="F154" s="49">
        <v>1999</v>
      </c>
      <c r="G154" s="51">
        <v>3.8182870370370374E-2</v>
      </c>
      <c r="H154" s="52" t="s">
        <v>257</v>
      </c>
      <c r="I154" s="3">
        <v>143.70909941568672</v>
      </c>
      <c r="K154" s="50" t="s">
        <v>501</v>
      </c>
      <c r="M154" t="str">
        <f t="shared" si="2"/>
        <v>Петраков Алекс</v>
      </c>
      <c r="N154" t="e">
        <f>VLOOKUP(M154,'общий зачет'!#REF!,3,0)</f>
        <v>#REF!</v>
      </c>
    </row>
    <row r="155" spans="1:14" ht="15.75" thickBot="1" x14ac:dyDescent="0.3">
      <c r="A155" s="48">
        <v>22</v>
      </c>
      <c r="B155" s="49">
        <v>54</v>
      </c>
      <c r="C155" s="50" t="s">
        <v>292</v>
      </c>
      <c r="D155" s="50" t="s">
        <v>357</v>
      </c>
      <c r="E155" s="49" t="s">
        <v>383</v>
      </c>
      <c r="F155" s="49">
        <v>1999</v>
      </c>
      <c r="G155" s="51">
        <v>3.9317129629629625E-2</v>
      </c>
      <c r="H155" s="52" t="s">
        <v>257</v>
      </c>
      <c r="I155" s="3">
        <v>131.62687595106516</v>
      </c>
      <c r="K155" s="50" t="s">
        <v>502</v>
      </c>
      <c r="M155" t="str">
        <f t="shared" si="2"/>
        <v>Саенко Кирилл</v>
      </c>
      <c r="N155" t="e">
        <f>VLOOKUP(M155,'общий зачет'!#REF!,3,0)</f>
        <v>#REF!</v>
      </c>
    </row>
    <row r="156" spans="1:14" ht="15.75" thickBot="1" x14ac:dyDescent="0.3">
      <c r="A156" s="48">
        <v>23</v>
      </c>
      <c r="B156" s="49">
        <v>35</v>
      </c>
      <c r="C156" s="50" t="s">
        <v>293</v>
      </c>
      <c r="D156" s="50" t="s">
        <v>357</v>
      </c>
      <c r="E156" s="49" t="s">
        <v>383</v>
      </c>
      <c r="F156" s="49">
        <v>1999</v>
      </c>
      <c r="G156" s="51">
        <v>4.0381944444444443E-2</v>
      </c>
      <c r="H156" s="52" t="s">
        <v>257</v>
      </c>
      <c r="I156" s="3">
        <v>121.48657994028419</v>
      </c>
      <c r="K156" s="50" t="s">
        <v>503</v>
      </c>
      <c r="M156" t="str">
        <f t="shared" si="2"/>
        <v>Геращенко Паве</v>
      </c>
      <c r="N156" t="e">
        <f>VLOOKUP(M156,'общий зачет'!#REF!,3,0)</f>
        <v>#REF!</v>
      </c>
    </row>
    <row r="157" spans="1:14" ht="15.75" thickBot="1" x14ac:dyDescent="0.3">
      <c r="A157" s="48">
        <v>24</v>
      </c>
      <c r="B157" s="49">
        <v>76</v>
      </c>
      <c r="C157" s="50" t="s">
        <v>122</v>
      </c>
      <c r="D157" s="50" t="s">
        <v>380</v>
      </c>
      <c r="E157" s="49" t="s">
        <v>366</v>
      </c>
      <c r="F157" s="49">
        <v>1999</v>
      </c>
      <c r="G157" s="51">
        <v>4.1099537037037039E-2</v>
      </c>
      <c r="H157" s="52" t="s">
        <v>257</v>
      </c>
      <c r="I157" s="3">
        <v>115.23361795833657</v>
      </c>
      <c r="K157" s="50" t="s">
        <v>504</v>
      </c>
      <c r="M157" t="str">
        <f t="shared" si="2"/>
        <v>Каргин Борис</v>
      </c>
      <c r="N157" t="e">
        <f>VLOOKUP(M157,'общий зачет'!#REF!,3,0)</f>
        <v>#REF!</v>
      </c>
    </row>
    <row r="158" spans="1:14" ht="15.75" thickBot="1" x14ac:dyDescent="0.3">
      <c r="A158" s="48">
        <v>25</v>
      </c>
      <c r="B158" s="49">
        <v>109</v>
      </c>
      <c r="C158" s="50" t="s">
        <v>206</v>
      </c>
      <c r="D158" s="50" t="s">
        <v>387</v>
      </c>
      <c r="E158" s="49" t="s">
        <v>383</v>
      </c>
      <c r="F158" s="49">
        <v>1999</v>
      </c>
      <c r="G158" s="49"/>
      <c r="H158" s="52" t="s">
        <v>254</v>
      </c>
      <c r="K158" s="50" t="s">
        <v>505</v>
      </c>
      <c r="M158" t="str">
        <f t="shared" si="2"/>
        <v>Хорошулин Рома</v>
      </c>
      <c r="N158" t="e">
        <f>VLOOKUP(M158,'общий зачет'!#REF!,3,0)</f>
        <v>#REF!</v>
      </c>
    </row>
    <row r="159" spans="1:14" ht="15.75" thickBot="1" x14ac:dyDescent="0.3">
      <c r="A159" s="48">
        <v>26</v>
      </c>
      <c r="B159" s="49">
        <v>132</v>
      </c>
      <c r="C159" s="50" t="s">
        <v>115</v>
      </c>
      <c r="D159" s="50" t="s">
        <v>343</v>
      </c>
      <c r="E159" s="49" t="s">
        <v>347</v>
      </c>
      <c r="F159" s="49">
        <v>1997</v>
      </c>
      <c r="G159" s="49"/>
      <c r="H159" s="52" t="s">
        <v>254</v>
      </c>
      <c r="K159" s="50" t="s">
        <v>506</v>
      </c>
      <c r="M159" t="str">
        <f t="shared" si="2"/>
        <v xml:space="preserve">Бессонов Юрий </v>
      </c>
      <c r="N159" t="e">
        <f>VLOOKUP(M159,'общий зачет'!#REF!,3,0)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 зачет</vt:lpstr>
      <vt:lpstr>1 этап</vt:lpstr>
      <vt:lpstr>2 этап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ski-o</dc:creator>
  <cp:lastModifiedBy>ski-o</cp:lastModifiedBy>
  <cp:lastPrinted>2014-05-22T20:40:46Z</cp:lastPrinted>
  <dcterms:created xsi:type="dcterms:W3CDTF">2014-05-17T18:00:28Z</dcterms:created>
  <dcterms:modified xsi:type="dcterms:W3CDTF">2014-08-27T19:02:55Z</dcterms:modified>
</cp:coreProperties>
</file>